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SSIERS AT ITAVI\ADMINSITRATIF\ITAVI\ACTIVITES AQUA 2025\Docs livrables site ITAVI RD AGRI\PLAN PROGRES\"/>
    </mc:Choice>
  </mc:AlternateContent>
  <bookViews>
    <workbookView xWindow="0" yWindow="0" windowWidth="23016" windowHeight="7440" tabRatio="657"/>
  </bookViews>
  <sheets>
    <sheet name="Page de garde" sheetId="5" r:id="rId1"/>
    <sheet name="Administratif" sheetId="6" r:id="rId2"/>
    <sheet name="Flux hors étiage (module)" sheetId="2" r:id="rId3"/>
    <sheet name="Flux étiage sévère (QMNA5)" sheetId="9" r:id="rId4"/>
    <sheet name="Flux autre débit représentatif" sheetId="11" r:id="rId5"/>
  </sheets>
  <calcPr calcId="162913"/>
</workbook>
</file>

<file path=xl/calcChain.xml><?xml version="1.0" encoding="utf-8"?>
<calcChain xmlns="http://schemas.openxmlformats.org/spreadsheetml/2006/main">
  <c r="E20" i="2" l="1"/>
  <c r="G21" i="2"/>
  <c r="E20" i="9" l="1"/>
  <c r="E25" i="2" l="1"/>
  <c r="E25" i="9" l="1"/>
  <c r="G25" i="9"/>
  <c r="H25" i="9"/>
  <c r="D25" i="9"/>
  <c r="G20" i="9"/>
  <c r="D2" i="6" l="1"/>
  <c r="C2" i="2" s="1"/>
  <c r="H25" i="11" l="1"/>
  <c r="G25" i="11"/>
  <c r="F25" i="11"/>
  <c r="E25" i="11"/>
  <c r="D25" i="11"/>
  <c r="G22" i="11"/>
  <c r="G21" i="11"/>
  <c r="E20" i="11"/>
  <c r="F11" i="11"/>
  <c r="G20" i="11" s="1"/>
  <c r="C7" i="11"/>
  <c r="G6" i="11"/>
  <c r="C6" i="11"/>
  <c r="F25" i="9"/>
  <c r="G22" i="9"/>
  <c r="G21" i="9"/>
  <c r="E26" i="9" s="1"/>
  <c r="F11" i="9"/>
  <c r="C7" i="9"/>
  <c r="G6" i="9"/>
  <c r="C6" i="9"/>
  <c r="G22" i="2"/>
  <c r="F11" i="2"/>
  <c r="G20" i="2" s="1"/>
  <c r="C7" i="2"/>
  <c r="G6" i="2"/>
  <c r="C6" i="2"/>
  <c r="F25" i="2"/>
  <c r="G25" i="2"/>
  <c r="H25" i="2"/>
  <c r="D25" i="2"/>
  <c r="E26" i="11" l="1"/>
  <c r="D26" i="9"/>
  <c r="H26" i="2"/>
  <c r="D26" i="2"/>
  <c r="F26" i="2"/>
  <c r="G26" i="9"/>
  <c r="F26" i="11"/>
  <c r="G26" i="11"/>
  <c r="D26" i="11"/>
  <c r="H26" i="11"/>
  <c r="H26" i="9"/>
  <c r="F26" i="9"/>
  <c r="G26" i="2"/>
  <c r="E26" i="2"/>
  <c r="E31" i="11"/>
  <c r="H31" i="11"/>
  <c r="D31" i="11"/>
  <c r="G31" i="11"/>
  <c r="F31" i="11"/>
  <c r="E31" i="9"/>
  <c r="H31" i="9"/>
  <c r="D31" i="9"/>
  <c r="F31" i="9"/>
  <c r="G31" i="9"/>
  <c r="F31" i="2"/>
  <c r="G31" i="2"/>
  <c r="H31" i="2"/>
  <c r="E31" i="2"/>
  <c r="D31" i="2"/>
  <c r="G36" i="11" l="1"/>
  <c r="E36" i="11"/>
  <c r="F36" i="11"/>
  <c r="F36" i="2"/>
  <c r="E36" i="9"/>
  <c r="D36" i="2"/>
  <c r="E36" i="2"/>
  <c r="H36" i="2"/>
  <c r="H36" i="9"/>
  <c r="D36" i="9"/>
  <c r="G36" i="9"/>
  <c r="F36" i="9"/>
  <c r="G36" i="2"/>
  <c r="H36" i="11"/>
  <c r="D36" i="11"/>
  <c r="C2" i="11" l="1"/>
  <c r="C2" i="9"/>
</calcChain>
</file>

<file path=xl/sharedStrings.xml><?xml version="1.0" encoding="utf-8"?>
<sst xmlns="http://schemas.openxmlformats.org/spreadsheetml/2006/main" count="181" uniqueCount="95">
  <si>
    <t>Le programme "plan de progrès" est porté, soutenu et réalisé par :</t>
  </si>
  <si>
    <t xml:space="preserve">DOSSIER TECHNIQUE DE RESTITUTION DES RESULTATS DE SIMULATION DES FLUX DE REJETS SUR LA BASE DE LA "FICHE FLUX" </t>
  </si>
  <si>
    <t>Renseignements généraux sur la pisciculture concernée</t>
  </si>
  <si>
    <t>Date de la simulation :</t>
  </si>
  <si>
    <t>n° BDN :</t>
  </si>
  <si>
    <t>Nom de la pisciculture :</t>
  </si>
  <si>
    <t>Adresse du site :</t>
  </si>
  <si>
    <t>Nom de l'exploitant :</t>
  </si>
  <si>
    <t>Coordonnées / contact :</t>
  </si>
  <si>
    <t>Type de donnée</t>
  </si>
  <si>
    <t>Source de la donnée</t>
  </si>
  <si>
    <t>Débits</t>
  </si>
  <si>
    <r>
      <t>NH</t>
    </r>
    <r>
      <rPr>
        <vertAlign val="subscript"/>
        <sz val="11"/>
        <color theme="1"/>
        <rFont val="Calibri"/>
        <family val="2"/>
        <scheme val="minor"/>
      </rPr>
      <t>4</t>
    </r>
    <r>
      <rPr>
        <vertAlign val="superscript"/>
        <sz val="11"/>
        <color theme="1"/>
        <rFont val="Calibri"/>
        <family val="2"/>
        <scheme val="minor"/>
      </rPr>
      <t>+</t>
    </r>
    <r>
      <rPr>
        <sz val="11"/>
        <color theme="1"/>
        <rFont val="Calibri"/>
        <family val="2"/>
        <scheme val="minor"/>
      </rPr>
      <t xml:space="preserve"> :</t>
    </r>
  </si>
  <si>
    <r>
      <t>PO</t>
    </r>
    <r>
      <rPr>
        <vertAlign val="subscript"/>
        <sz val="11"/>
        <color theme="1"/>
        <rFont val="Calibri"/>
        <family val="2"/>
        <scheme val="minor"/>
      </rPr>
      <t>4</t>
    </r>
    <r>
      <rPr>
        <vertAlign val="superscript"/>
        <sz val="11"/>
        <color theme="1"/>
        <rFont val="Calibri"/>
        <family val="2"/>
        <scheme val="minor"/>
      </rPr>
      <t>3-</t>
    </r>
    <r>
      <rPr>
        <sz val="11"/>
        <color theme="1"/>
        <rFont val="Calibri"/>
        <family val="2"/>
        <scheme val="minor"/>
      </rPr>
      <t xml:space="preserve"> :</t>
    </r>
  </si>
  <si>
    <t>Opérateur(s) ayant procédé aux calculs :</t>
  </si>
  <si>
    <r>
      <t>DBO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 :</t>
    </r>
  </si>
  <si>
    <r>
      <t>NO</t>
    </r>
    <r>
      <rPr>
        <vertAlign val="subscript"/>
        <sz val="11"/>
        <color theme="1"/>
        <rFont val="Calibri"/>
        <family val="2"/>
        <scheme val="minor"/>
      </rPr>
      <t>2</t>
    </r>
    <r>
      <rPr>
        <vertAlign val="superscript"/>
        <sz val="11"/>
        <color theme="1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:</t>
    </r>
  </si>
  <si>
    <t>Sources des données de base fournies pour les calculs de flux</t>
  </si>
  <si>
    <t>Observation(s), remarque(s) éventuelles sur les données utilisées :</t>
  </si>
  <si>
    <t>Module :</t>
  </si>
  <si>
    <t>amont</t>
  </si>
  <si>
    <t>aval</t>
  </si>
  <si>
    <t>Concentrations</t>
  </si>
  <si>
    <t>Débit réservé :</t>
  </si>
  <si>
    <r>
      <t>NH</t>
    </r>
    <r>
      <rPr>
        <vertAlign val="subscript"/>
        <sz val="11"/>
        <color theme="1"/>
        <rFont val="Calibri"/>
        <family val="2"/>
        <scheme val="minor"/>
      </rPr>
      <t>4</t>
    </r>
    <r>
      <rPr>
        <vertAlign val="superscript"/>
        <sz val="11"/>
        <color theme="1"/>
        <rFont val="Calibri"/>
        <family val="2"/>
        <scheme val="minor"/>
      </rPr>
      <t>+</t>
    </r>
  </si>
  <si>
    <r>
      <t>NO</t>
    </r>
    <r>
      <rPr>
        <vertAlign val="subscript"/>
        <sz val="11"/>
        <color theme="1"/>
        <rFont val="Calibri"/>
        <family val="2"/>
        <scheme val="minor"/>
      </rPr>
      <t>2</t>
    </r>
    <r>
      <rPr>
        <vertAlign val="superscript"/>
        <sz val="11"/>
        <color theme="1"/>
        <rFont val="Calibri"/>
        <family val="2"/>
        <scheme val="minor"/>
      </rPr>
      <t>-</t>
    </r>
  </si>
  <si>
    <r>
      <t>PO</t>
    </r>
    <r>
      <rPr>
        <vertAlign val="subscript"/>
        <sz val="11"/>
        <color theme="1"/>
        <rFont val="Calibri"/>
        <family val="2"/>
        <scheme val="minor"/>
      </rPr>
      <t>4</t>
    </r>
    <r>
      <rPr>
        <vertAlign val="superscript"/>
        <sz val="11"/>
        <color theme="1"/>
        <rFont val="Calibri"/>
        <family val="2"/>
        <scheme val="minor"/>
      </rPr>
      <t>3-</t>
    </r>
  </si>
  <si>
    <r>
      <t>QMNA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</si>
  <si>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autre débit d'étiage sévère        </t>
    </r>
    <r>
      <rPr>
        <i/>
        <sz val="10"/>
        <color theme="1"/>
        <rFont val="Calibri"/>
        <family val="2"/>
        <scheme val="minor"/>
      </rPr>
      <t>(si absence de QMNA</t>
    </r>
    <r>
      <rPr>
        <i/>
        <vertAlign val="subscript"/>
        <sz val="10"/>
        <color theme="1"/>
        <rFont val="Calibri"/>
        <family val="2"/>
        <scheme val="minor"/>
      </rPr>
      <t>5</t>
    </r>
    <r>
      <rPr>
        <i/>
        <sz val="10"/>
        <color theme="1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</si>
  <si>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/j</t>
    </r>
  </si>
  <si>
    <t>Calcul du flux rejeté par la pisciculture pour le débit hors étiage retenu :</t>
  </si>
  <si>
    <r>
      <t xml:space="preserve">Concentration amont </t>
    </r>
    <r>
      <rPr>
        <vertAlign val="subscript"/>
        <sz val="11"/>
        <color theme="1"/>
        <rFont val="Calibri"/>
        <family val="2"/>
        <scheme val="minor"/>
      </rPr>
      <t>[proche du module]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</si>
  <si>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Concentration aval </t>
    </r>
    <r>
      <rPr>
        <vertAlign val="subscript"/>
        <sz val="11"/>
        <color theme="1"/>
        <rFont val="Calibri"/>
        <family val="2"/>
        <scheme val="minor"/>
      </rPr>
      <t>[proche du module]</t>
    </r>
    <r>
      <rPr>
        <sz val="11"/>
        <color theme="1"/>
        <rFont val="Calibri"/>
        <family val="2"/>
        <scheme val="minor"/>
      </rPr>
      <t xml:space="preserve"> :</t>
    </r>
  </si>
  <si>
    <t>Rappel : la concentration au rejet est calculé comme étant la différence entre la concentration du paramètre aval et la concentration du paramètre amont (cf. document de référence)</t>
  </si>
  <si>
    <t>Respect du bon état écologique en situation de DEBIT HORS ETIAGE :</t>
  </si>
  <si>
    <r>
      <t>NH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vertAlign val="superscript"/>
        <sz val="11"/>
        <color theme="1"/>
        <rFont val="Calibri"/>
        <family val="2"/>
        <scheme val="minor"/>
      </rPr>
      <t>+</t>
    </r>
  </si>
  <si>
    <r>
      <t>NO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-</t>
    </r>
  </si>
  <si>
    <r>
      <t>PO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vertAlign val="superscript"/>
        <sz val="11"/>
        <color theme="1"/>
        <rFont val="Calibri"/>
        <family val="2"/>
        <scheme val="minor"/>
      </rPr>
      <t>3-</t>
    </r>
  </si>
  <si>
    <r>
      <t>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/j</t>
    </r>
  </si>
  <si>
    <r>
      <t xml:space="preserve">Q </t>
    </r>
    <r>
      <rPr>
        <vertAlign val="subscript"/>
        <sz val="14"/>
        <color theme="1"/>
        <rFont val="Calibri"/>
        <family val="2"/>
        <scheme val="minor"/>
      </rPr>
      <t>cours d'eau [hors étiage]</t>
    </r>
  </si>
  <si>
    <r>
      <t xml:space="preserve">Q </t>
    </r>
    <r>
      <rPr>
        <vertAlign val="subscript"/>
        <sz val="14"/>
        <color theme="1"/>
        <rFont val="Calibri"/>
        <family val="2"/>
        <scheme val="minor"/>
      </rPr>
      <t>dérivé [hors étiage]</t>
    </r>
  </si>
  <si>
    <r>
      <t xml:space="preserve">Q </t>
    </r>
    <r>
      <rPr>
        <vertAlign val="subscript"/>
        <sz val="14"/>
        <color theme="1"/>
        <rFont val="Calibri"/>
        <family val="2"/>
        <scheme val="minor"/>
      </rPr>
      <t>réservé [hors étiage]</t>
    </r>
  </si>
  <si>
    <r>
      <t>m</t>
    </r>
    <r>
      <rPr>
        <b/>
        <vertAlign val="superscript"/>
        <sz val="12"/>
        <color theme="1"/>
        <rFont val="Calibri"/>
        <family val="2"/>
        <scheme val="minor"/>
      </rPr>
      <t>3</t>
    </r>
    <r>
      <rPr>
        <b/>
        <sz val="12"/>
        <color theme="1"/>
        <rFont val="Calibri"/>
        <family val="2"/>
        <scheme val="minor"/>
      </rPr>
      <t>/s</t>
    </r>
  </si>
  <si>
    <r>
      <rPr>
        <b/>
        <sz val="14"/>
        <color theme="1"/>
        <rFont val="Calibri"/>
        <family val="2"/>
      </rPr>
      <t xml:space="preserve">Φ </t>
    </r>
    <r>
      <rPr>
        <b/>
        <sz val="14"/>
        <color theme="1"/>
        <rFont val="Calibri"/>
        <family val="2"/>
        <scheme val="minor"/>
      </rPr>
      <t xml:space="preserve">rejet </t>
    </r>
    <r>
      <rPr>
        <b/>
        <vertAlign val="subscript"/>
        <sz val="14"/>
        <color theme="1"/>
        <rFont val="Calibri"/>
        <family val="2"/>
        <scheme val="minor"/>
      </rPr>
      <t>[hors étiage]</t>
    </r>
    <r>
      <rPr>
        <b/>
        <sz val="14"/>
        <color theme="1"/>
        <rFont val="Calibri"/>
        <family val="2"/>
        <scheme val="minor"/>
      </rPr>
      <t xml:space="preserve"> :</t>
    </r>
  </si>
  <si>
    <r>
      <rPr>
        <b/>
        <sz val="14"/>
        <color theme="1"/>
        <rFont val="Calibri"/>
        <family val="2"/>
      </rPr>
      <t xml:space="preserve">Φ </t>
    </r>
    <r>
      <rPr>
        <b/>
        <sz val="14"/>
        <color theme="1"/>
        <rFont val="Calibri"/>
        <family val="2"/>
        <scheme val="minor"/>
      </rPr>
      <t xml:space="preserve">adm </t>
    </r>
    <r>
      <rPr>
        <b/>
        <vertAlign val="subscript"/>
        <sz val="14"/>
        <color theme="1"/>
        <rFont val="Calibri"/>
        <family val="2"/>
        <scheme val="minor"/>
      </rPr>
      <t>[hors étiage]</t>
    </r>
    <r>
      <rPr>
        <b/>
        <sz val="14"/>
        <color theme="1"/>
        <rFont val="Calibri"/>
        <family val="2"/>
        <scheme val="minor"/>
      </rPr>
      <t xml:space="preserve"> :</t>
    </r>
  </si>
  <si>
    <r>
      <t xml:space="preserve">Concentrations </t>
    </r>
    <r>
      <rPr>
        <sz val="11"/>
        <color theme="1"/>
        <rFont val="Calibri"/>
        <family val="2"/>
        <scheme val="minor"/>
      </rPr>
      <t>moyennes sur 24h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(en mg/l)</t>
    </r>
  </si>
  <si>
    <r>
      <t>m</t>
    </r>
    <r>
      <rPr>
        <b/>
        <vertAlign val="superscript"/>
        <sz val="14"/>
        <color theme="1"/>
        <rFont val="Calibri"/>
        <family val="2"/>
        <scheme val="minor"/>
      </rPr>
      <t>3</t>
    </r>
    <r>
      <rPr>
        <b/>
        <sz val="14"/>
        <color theme="1"/>
        <rFont val="Calibri"/>
        <family val="2"/>
        <scheme val="minor"/>
      </rPr>
      <t>/s</t>
    </r>
  </si>
  <si>
    <r>
      <t xml:space="preserve">Valeur de débit du cours d'eau </t>
    </r>
    <r>
      <rPr>
        <b/>
        <sz val="12"/>
        <color theme="1"/>
        <rFont val="Calibri"/>
        <family val="2"/>
        <scheme val="minor"/>
      </rPr>
      <t>hors étiage</t>
    </r>
    <r>
      <rPr>
        <sz val="12"/>
        <color theme="1"/>
        <rFont val="Calibri"/>
        <family val="2"/>
        <scheme val="minor"/>
      </rPr>
      <t xml:space="preserve"> retenu pour les calculs qui suivent :</t>
    </r>
  </si>
  <si>
    <r>
      <t xml:space="preserve">Donnée de débit du cours d'eau </t>
    </r>
    <r>
      <rPr>
        <b/>
        <sz val="12"/>
        <color theme="1"/>
        <rFont val="Calibri"/>
        <family val="2"/>
        <scheme val="minor"/>
      </rPr>
      <t>hors étiage</t>
    </r>
    <r>
      <rPr>
        <sz val="12"/>
        <color theme="1"/>
        <rFont val="Calibri"/>
        <family val="2"/>
        <scheme val="minor"/>
      </rPr>
      <t xml:space="preserve"> retenu pour les calculs qui suivent  :</t>
    </r>
  </si>
  <si>
    <r>
      <t xml:space="preserve">Valeur de débit du cours d'eau </t>
    </r>
    <r>
      <rPr>
        <b/>
        <sz val="12"/>
        <color theme="1"/>
        <rFont val="Calibri"/>
        <family val="2"/>
        <scheme val="minor"/>
      </rPr>
      <t>d'étiage sévère</t>
    </r>
    <r>
      <rPr>
        <sz val="12"/>
        <color theme="1"/>
        <rFont val="Calibri"/>
        <family val="2"/>
        <scheme val="minor"/>
      </rPr>
      <t xml:space="preserve"> retenu pour les calculs qui suivent :</t>
    </r>
  </si>
  <si>
    <r>
      <t xml:space="preserve">Donnée de débit du cours d'eau </t>
    </r>
    <r>
      <rPr>
        <b/>
        <sz val="12"/>
        <color theme="1"/>
        <rFont val="Calibri"/>
        <family val="2"/>
        <scheme val="minor"/>
      </rPr>
      <t>d'étiage sévère</t>
    </r>
    <r>
      <rPr>
        <sz val="12"/>
        <color theme="1"/>
        <rFont val="Calibri"/>
        <family val="2"/>
        <scheme val="minor"/>
      </rPr>
      <t xml:space="preserve"> retenu pour les calculs qui suivent  :</t>
    </r>
  </si>
  <si>
    <r>
      <t xml:space="preserve">Q </t>
    </r>
    <r>
      <rPr>
        <vertAlign val="subscript"/>
        <sz val="14"/>
        <color theme="1"/>
        <rFont val="Calibri"/>
        <family val="2"/>
        <scheme val="minor"/>
      </rPr>
      <t>cours d'eau [étiage sévère]</t>
    </r>
  </si>
  <si>
    <r>
      <t xml:space="preserve">Q </t>
    </r>
    <r>
      <rPr>
        <vertAlign val="subscript"/>
        <sz val="14"/>
        <color theme="1"/>
        <rFont val="Calibri"/>
        <family val="2"/>
        <scheme val="minor"/>
      </rPr>
      <t>dérivé [étiage sévère]</t>
    </r>
  </si>
  <si>
    <r>
      <t xml:space="preserve">Q </t>
    </r>
    <r>
      <rPr>
        <vertAlign val="subscript"/>
        <sz val="14"/>
        <color theme="1"/>
        <rFont val="Calibri"/>
        <family val="2"/>
        <scheme val="minor"/>
      </rPr>
      <t>réservé [étiage sévère]</t>
    </r>
  </si>
  <si>
    <r>
      <rPr>
        <b/>
        <sz val="14"/>
        <color theme="1"/>
        <rFont val="Calibri"/>
        <family val="2"/>
      </rPr>
      <t xml:space="preserve">Φ </t>
    </r>
    <r>
      <rPr>
        <b/>
        <sz val="14"/>
        <color theme="1"/>
        <rFont val="Calibri"/>
        <family val="2"/>
        <scheme val="minor"/>
      </rPr>
      <t xml:space="preserve">rejet </t>
    </r>
    <r>
      <rPr>
        <b/>
        <vertAlign val="subscript"/>
        <sz val="14"/>
        <color theme="1"/>
        <rFont val="Calibri"/>
        <family val="2"/>
        <scheme val="minor"/>
      </rPr>
      <t>[étiage sévère]</t>
    </r>
    <r>
      <rPr>
        <b/>
        <sz val="14"/>
        <color theme="1"/>
        <rFont val="Calibri"/>
        <family val="2"/>
        <scheme val="minor"/>
      </rPr>
      <t xml:space="preserve"> :</t>
    </r>
  </si>
  <si>
    <r>
      <rPr>
        <b/>
        <sz val="14"/>
        <color theme="1"/>
        <rFont val="Calibri"/>
        <family val="2"/>
      </rPr>
      <t xml:space="preserve">Φ </t>
    </r>
    <r>
      <rPr>
        <b/>
        <sz val="14"/>
        <color theme="1"/>
        <rFont val="Calibri"/>
        <family val="2"/>
        <scheme val="minor"/>
      </rPr>
      <t xml:space="preserve">adm </t>
    </r>
    <r>
      <rPr>
        <b/>
        <vertAlign val="subscript"/>
        <sz val="14"/>
        <color theme="1"/>
        <rFont val="Calibri"/>
        <family val="2"/>
        <scheme val="minor"/>
      </rPr>
      <t>[étiage sévère]</t>
    </r>
    <r>
      <rPr>
        <b/>
        <sz val="14"/>
        <color theme="1"/>
        <rFont val="Calibri"/>
        <family val="2"/>
        <scheme val="minor"/>
      </rPr>
      <t xml:space="preserve"> :</t>
    </r>
  </si>
  <si>
    <t>Respect du bon état écologique en situation de DEBIT D'ETIAGE SEVERE :</t>
  </si>
  <si>
    <r>
      <t>Donnée de débit du cours d'eau</t>
    </r>
    <r>
      <rPr>
        <sz val="12"/>
        <color theme="1"/>
        <rFont val="Calibri"/>
        <family val="2"/>
        <scheme val="minor"/>
      </rPr>
      <t xml:space="preserve"> retenu pour les calculs qui suivent  :</t>
    </r>
  </si>
  <si>
    <r>
      <t xml:space="preserve">Valeur de débit du cours d'eau </t>
    </r>
    <r>
      <rPr>
        <b/>
        <sz val="12"/>
        <color theme="1"/>
        <rFont val="Calibri"/>
        <family val="2"/>
        <scheme val="minor"/>
      </rPr>
      <t>représentatif</t>
    </r>
    <r>
      <rPr>
        <sz val="12"/>
        <color theme="1"/>
        <rFont val="Calibri"/>
        <family val="2"/>
        <scheme val="minor"/>
      </rPr>
      <t xml:space="preserve"> retenu pour les calculs qui suivent :</t>
    </r>
  </si>
  <si>
    <t>Calcul du flux rejeté par la pisciculture pour le débit représentatif retenu :</t>
  </si>
  <si>
    <t>Calcul du flux rejeté par la pisciculture pour le débit d'étiage sévère retenu :</t>
  </si>
  <si>
    <r>
      <rPr>
        <b/>
        <sz val="14"/>
        <color theme="1"/>
        <rFont val="Calibri"/>
        <family val="2"/>
      </rPr>
      <t xml:space="preserve">Φ </t>
    </r>
    <r>
      <rPr>
        <b/>
        <sz val="14"/>
        <color theme="1"/>
        <rFont val="Calibri"/>
        <family val="2"/>
        <scheme val="minor"/>
      </rPr>
      <t xml:space="preserve">adm </t>
    </r>
    <r>
      <rPr>
        <b/>
        <vertAlign val="subscript"/>
        <sz val="14"/>
        <color theme="1"/>
        <rFont val="Calibri"/>
        <family val="2"/>
        <scheme val="minor"/>
      </rPr>
      <t>[autre débit représentatif]</t>
    </r>
    <r>
      <rPr>
        <b/>
        <sz val="14"/>
        <color theme="1"/>
        <rFont val="Calibri"/>
        <family val="2"/>
        <scheme val="minor"/>
      </rPr>
      <t xml:space="preserve"> :</t>
    </r>
  </si>
  <si>
    <r>
      <rPr>
        <b/>
        <sz val="14"/>
        <color theme="1"/>
        <rFont val="Calibri"/>
        <family val="2"/>
      </rPr>
      <t xml:space="preserve">Φ </t>
    </r>
    <r>
      <rPr>
        <b/>
        <sz val="14"/>
        <color theme="1"/>
        <rFont val="Calibri"/>
        <family val="2"/>
        <scheme val="minor"/>
      </rPr>
      <t xml:space="preserve">rejet </t>
    </r>
    <r>
      <rPr>
        <b/>
        <vertAlign val="subscript"/>
        <sz val="14"/>
        <color theme="1"/>
        <rFont val="Calibri"/>
        <family val="2"/>
        <scheme val="minor"/>
      </rPr>
      <t>[autre débit représentatif]</t>
    </r>
    <r>
      <rPr>
        <b/>
        <sz val="14"/>
        <color theme="1"/>
        <rFont val="Calibri"/>
        <family val="2"/>
        <scheme val="minor"/>
      </rPr>
      <t xml:space="preserve"> :</t>
    </r>
  </si>
  <si>
    <t>Respect du bon état écologique dans cette situation de débit représentatif :</t>
  </si>
  <si>
    <r>
      <t xml:space="preserve">Q </t>
    </r>
    <r>
      <rPr>
        <vertAlign val="subscript"/>
        <sz val="14"/>
        <color theme="1"/>
        <rFont val="Calibri"/>
        <family val="2"/>
        <scheme val="minor"/>
      </rPr>
      <t>réservé [autre débit représentatif]</t>
    </r>
  </si>
  <si>
    <r>
      <t xml:space="preserve">Q </t>
    </r>
    <r>
      <rPr>
        <vertAlign val="subscript"/>
        <sz val="14"/>
        <color theme="1"/>
        <rFont val="Calibri"/>
        <family val="2"/>
        <scheme val="minor"/>
      </rPr>
      <t>dérivé [autre débit représentatif]</t>
    </r>
  </si>
  <si>
    <r>
      <t xml:space="preserve">Q </t>
    </r>
    <r>
      <rPr>
        <vertAlign val="subscript"/>
        <sz val="14"/>
        <color theme="1"/>
        <rFont val="Calibri"/>
        <family val="2"/>
        <scheme val="minor"/>
      </rPr>
      <t>cours d'eau [autre débit représentatif]</t>
    </r>
  </si>
  <si>
    <r>
      <t xml:space="preserve">Concentration aval </t>
    </r>
    <r>
      <rPr>
        <vertAlign val="subscript"/>
        <sz val="11"/>
        <color theme="1"/>
        <rFont val="Calibri"/>
        <family val="2"/>
        <scheme val="minor"/>
      </rPr>
      <t>[autre débit représentatif]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</si>
  <si>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Concentration amont </t>
    </r>
    <r>
      <rPr>
        <vertAlign val="subscript"/>
        <sz val="11"/>
        <color theme="1"/>
        <rFont val="Calibri"/>
        <family val="2"/>
        <scheme val="minor"/>
      </rPr>
      <t>[autre débit représentatif]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</si>
  <si>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Détermination du flux rejeté par la pisciculture pour un </t>
    </r>
    <r>
      <rPr>
        <b/>
        <u/>
        <sz val="12"/>
        <color theme="1"/>
        <rFont val="Calibri"/>
        <family val="2"/>
        <scheme val="minor"/>
      </rPr>
      <t>AUTRE DEBIT REPRESENTATIF DU FONCTIONNEMENT DE LA PISCICULTURE</t>
    </r>
  </si>
  <si>
    <t>Résultats des calculs de flux pour un débit HORS ETIAGE :</t>
  </si>
  <si>
    <t>Résultats des calculs de flux pour un débit D'ETIAGE SEVERE :</t>
  </si>
  <si>
    <t>Résultats des calculs de flux pour un autre débit représentatif :</t>
  </si>
  <si>
    <r>
      <t xml:space="preserve">Concentration amont </t>
    </r>
    <r>
      <rPr>
        <vertAlign val="subscript"/>
        <sz val="11"/>
        <color theme="1"/>
        <rFont val="Calibri"/>
        <family val="2"/>
        <scheme val="minor"/>
      </rPr>
      <t>[débit d'étiage sévère]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</si>
  <si>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Concentration aval </t>
    </r>
    <r>
      <rPr>
        <vertAlign val="subscript"/>
        <sz val="11"/>
        <color theme="1"/>
        <rFont val="Calibri"/>
        <family val="2"/>
        <scheme val="minor"/>
      </rPr>
      <t>[débit d'étiage sévère]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</si>
  <si>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Autre(s) débit(s) représentatif(s)                                      </t>
    </r>
    <r>
      <rPr>
        <i/>
        <sz val="10"/>
        <color theme="1"/>
        <rFont val="Calibri"/>
        <family val="2"/>
        <scheme val="minor"/>
      </rPr>
      <t>(si besoin de simulation(s))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</si>
  <si>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autre débit hors étiage                          </t>
    </r>
    <r>
      <rPr>
        <i/>
        <sz val="10"/>
        <color theme="1"/>
        <rFont val="Calibri"/>
        <family val="2"/>
        <scheme val="minor"/>
      </rPr>
      <t>(si abscence de module) :</t>
    </r>
  </si>
  <si>
    <t>MES</t>
  </si>
  <si>
    <t xml:space="preserve">MES : </t>
  </si>
  <si>
    <t>MES :</t>
  </si>
  <si>
    <r>
      <t>DBO</t>
    </r>
    <r>
      <rPr>
        <vertAlign val="subscript"/>
        <sz val="11"/>
        <color theme="1"/>
        <rFont val="Calibri"/>
        <family val="2"/>
        <scheme val="minor"/>
      </rPr>
      <t>5</t>
    </r>
  </si>
  <si>
    <r>
      <t>DBO</t>
    </r>
    <r>
      <rPr>
        <b/>
        <vertAlign val="subscript"/>
        <sz val="11"/>
        <color theme="1"/>
        <rFont val="Calibri"/>
        <family val="2"/>
        <scheme val="minor"/>
      </rPr>
      <t>5</t>
    </r>
  </si>
  <si>
    <r>
      <t xml:space="preserve">Détermination du flux rejeté par la pisciculture pour un </t>
    </r>
    <r>
      <rPr>
        <b/>
        <u/>
        <sz val="12"/>
        <color theme="1"/>
        <rFont val="Calibri"/>
        <family val="2"/>
        <scheme val="minor"/>
      </rPr>
      <t>DEBIT "HORS ETIAGE"</t>
    </r>
    <r>
      <rPr>
        <i/>
        <sz val="12"/>
        <color theme="1"/>
        <rFont val="Calibri"/>
        <family val="2"/>
        <scheme val="minor"/>
      </rPr>
      <t xml:space="preserve">           (recommandation : module)</t>
    </r>
  </si>
  <si>
    <r>
      <t xml:space="preserve">Détermination du flux rejeté par la pisciculture pour un </t>
    </r>
    <r>
      <rPr>
        <b/>
        <u/>
        <sz val="12"/>
        <color theme="1"/>
        <rFont val="Calibri"/>
        <family val="2"/>
        <scheme val="minor"/>
      </rPr>
      <t>DEBIT "D'ETIAGE SEVERE"</t>
    </r>
    <r>
      <rPr>
        <sz val="12"/>
        <color theme="1"/>
        <rFont val="Calibri"/>
        <family val="2"/>
        <scheme val="minor"/>
      </rPr>
      <t xml:space="preserve">          </t>
    </r>
    <r>
      <rPr>
        <i/>
        <sz val="12"/>
        <color theme="1"/>
        <rFont val="Calibri"/>
        <family val="2"/>
        <scheme val="minor"/>
      </rPr>
      <t>(recommandation : QMNA</t>
    </r>
    <r>
      <rPr>
        <i/>
        <vertAlign val="subscript"/>
        <sz val="12"/>
        <color theme="1"/>
        <rFont val="Calibri"/>
        <family val="2"/>
        <scheme val="minor"/>
      </rPr>
      <t>5</t>
    </r>
    <r>
      <rPr>
        <i/>
        <sz val="12"/>
        <color theme="1"/>
        <rFont val="Calibri"/>
        <family val="2"/>
        <scheme val="minor"/>
      </rPr>
      <t>)</t>
    </r>
  </si>
  <si>
    <t xml:space="preserve">Si NON : Calculs à développer sur différents débits et conditions </t>
  </si>
  <si>
    <t>Si OUI  : Application prescriptions Arrêté 2008</t>
  </si>
  <si>
    <r>
      <t xml:space="preserve">Document de référence : </t>
    </r>
    <r>
      <rPr>
        <b/>
        <i/>
        <sz val="12"/>
        <rFont val="Calibri"/>
        <family val="2"/>
        <scheme val="minor"/>
      </rPr>
      <t>"Fiche méthodologique relative à la compatibilité du flux de polluants rejetés par une pisciculture avec le milieu récepteur"</t>
    </r>
    <r>
      <rPr>
        <i/>
        <sz val="12"/>
        <rFont val="Calibri"/>
        <family val="2"/>
        <scheme val="minor"/>
      </rPr>
      <t>. Septembre 2017. Ministère de la transition écologique et solidaire, Ministère de l'agriculture et de l'alimentation, ITAVI, CIPA. Document évolutif produit dans le cadre du "Plan de Progrès Pisciculture".</t>
    </r>
  </si>
  <si>
    <t>Valeur limite de la classe d'état (bon état selon Arrêté 25/01/10, en mg/l) :</t>
  </si>
  <si>
    <r>
      <t xml:space="preserve">Φ Flux rejetés par la pisciculture </t>
    </r>
    <r>
      <rPr>
        <sz val="11"/>
        <color theme="1"/>
        <rFont val="Calibri"/>
        <family val="2"/>
        <scheme val="minor"/>
      </rPr>
      <t>(en kg/j)</t>
    </r>
  </si>
  <si>
    <r>
      <t xml:space="preserve">Φ Flux maximaux admissibles </t>
    </r>
    <r>
      <rPr>
        <sz val="11"/>
        <color theme="1"/>
        <rFont val="Calibri"/>
        <family val="2"/>
        <scheme val="minor"/>
      </rPr>
      <t>(en kg/j)</t>
    </r>
  </si>
  <si>
    <r>
      <t xml:space="preserve">Concentration au rejet (mg/l) </t>
    </r>
    <r>
      <rPr>
        <i/>
        <vertAlign val="subscript"/>
        <sz val="11"/>
        <color theme="1"/>
        <rFont val="Calibri"/>
        <family val="2"/>
        <scheme val="minor"/>
      </rPr>
      <t>[proche du module]</t>
    </r>
    <r>
      <rPr>
        <i/>
        <sz val="11"/>
        <color theme="1"/>
        <rFont val="Calibri"/>
        <family val="2"/>
        <scheme val="minor"/>
      </rPr>
      <t xml:space="preserve"> :</t>
    </r>
  </si>
  <si>
    <r>
      <t xml:space="preserve">Concentration au rejet (mg/l) </t>
    </r>
    <r>
      <rPr>
        <i/>
        <vertAlign val="subscript"/>
        <sz val="11"/>
        <color theme="1"/>
        <rFont val="Calibri"/>
        <family val="2"/>
        <scheme val="minor"/>
      </rPr>
      <t>[débit d'étiage sévère]</t>
    </r>
    <r>
      <rPr>
        <i/>
        <sz val="11"/>
        <color theme="1"/>
        <rFont val="Calibri"/>
        <family val="2"/>
        <scheme val="minor"/>
      </rPr>
      <t xml:space="preserve"> :</t>
    </r>
  </si>
  <si>
    <r>
      <t xml:space="preserve">Concentration au rejet (mg/l) </t>
    </r>
    <r>
      <rPr>
        <i/>
        <vertAlign val="subscript"/>
        <sz val="11"/>
        <color theme="1"/>
        <rFont val="Calibri"/>
        <family val="2"/>
        <scheme val="minor"/>
      </rPr>
      <t>[autre débit représentatif]</t>
    </r>
    <r>
      <rPr>
        <i/>
        <sz val="11"/>
        <color theme="1"/>
        <rFont val="Calibri"/>
        <family val="2"/>
        <scheme val="minor"/>
      </rPr>
      <t xml:space="preserve"> :</t>
    </r>
  </si>
  <si>
    <r>
      <t xml:space="preserve">OUTIL DE CALCUL "FICHE FLUX" </t>
    </r>
    <r>
      <rPr>
        <b/>
        <i/>
        <sz val="10"/>
        <color theme="1" tint="0.499984740745262"/>
        <rFont val="Calibri"/>
        <family val="2"/>
        <scheme val="minor"/>
      </rPr>
      <t>(V1.2)</t>
    </r>
  </si>
  <si>
    <t>V1.2 (février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</si>
</sst>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#,##0.000"/>
    <numFmt numFmtId="166" formatCode="#,##0.0"/>
    <numFmt numFmtId="167" formatCode="0.00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8"/>
      <name val="Calibri"/>
      <family val="2"/>
      <scheme val="minor"/>
    </font>
    <font>
      <i/>
      <sz val="12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vertAlign val="subscript"/>
      <sz val="10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bscript"/>
      <sz val="14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vertAlign val="subscript"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bscript"/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b/>
      <i/>
      <sz val="12"/>
      <name val="Calibri"/>
      <family val="2"/>
      <scheme val="minor"/>
    </font>
    <font>
      <b/>
      <i/>
      <sz val="12"/>
      <color rgb="FF00B05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10"/>
      <color theme="1" tint="0.499984740745262"/>
      <name val="Calibri"/>
      <family val="2"/>
      <scheme val="minor"/>
    </font>
    <font>
      <i/>
      <vertAlign val="subscript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10" xfId="0" applyBorder="1"/>
    <xf numFmtId="0" fontId="3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horizontal="center" vertical="center"/>
    </xf>
    <xf numFmtId="0" fontId="0" fillId="0" borderId="4" xfId="0" applyFont="1" applyBorder="1" applyAlignment="1">
      <alignment horizontal="right" vertical="center"/>
    </xf>
    <xf numFmtId="0" fontId="0" fillId="0" borderId="40" xfId="0" applyFont="1" applyBorder="1" applyAlignment="1">
      <alignment horizontal="right" vertical="center"/>
    </xf>
    <xf numFmtId="0" fontId="0" fillId="0" borderId="17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0" fontId="0" fillId="0" borderId="15" xfId="0" applyBorder="1"/>
    <xf numFmtId="0" fontId="0" fillId="0" borderId="42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164" fontId="15" fillId="3" borderId="1" xfId="0" applyNumberFormat="1" applyFont="1" applyFill="1" applyBorder="1" applyAlignment="1">
      <alignment horizontal="center" vertical="center"/>
    </xf>
    <xf numFmtId="0" fontId="19" fillId="4" borderId="42" xfId="0" applyFont="1" applyFill="1" applyBorder="1" applyAlignment="1">
      <alignment horizontal="center" vertical="center"/>
    </xf>
    <xf numFmtId="2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43" xfId="0" applyBorder="1" applyAlignment="1">
      <alignment horizontal="left" vertical="center" indent="4"/>
    </xf>
    <xf numFmtId="0" fontId="0" fillId="0" borderId="2" xfId="0" applyBorder="1" applyAlignment="1">
      <alignment horizontal="left" vertical="center" indent="4"/>
    </xf>
    <xf numFmtId="0" fontId="1" fillId="0" borderId="44" xfId="0" applyFont="1" applyBorder="1" applyAlignment="1">
      <alignment horizontal="center" vertical="center"/>
    </xf>
    <xf numFmtId="0" fontId="28" fillId="0" borderId="1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9" fillId="0" borderId="16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4" fontId="2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10" xfId="0" applyBorder="1" applyProtection="1"/>
    <xf numFmtId="0" fontId="0" fillId="0" borderId="0" xfId="0" applyBorder="1" applyProtection="1"/>
    <xf numFmtId="0" fontId="0" fillId="0" borderId="11" xfId="0" applyBorder="1" applyProtection="1"/>
    <xf numFmtId="0" fontId="4" fillId="0" borderId="12" xfId="0" applyFont="1" applyBorder="1" applyAlignment="1" applyProtection="1">
      <alignment vertical="top" wrapText="1"/>
    </xf>
    <xf numFmtId="0" fontId="4" fillId="0" borderId="13" xfId="0" applyFont="1" applyBorder="1" applyAlignment="1" applyProtection="1">
      <alignment vertical="top" wrapText="1"/>
    </xf>
    <xf numFmtId="0" fontId="6" fillId="0" borderId="11" xfId="0" applyFont="1" applyBorder="1" applyAlignment="1" applyProtection="1">
      <alignment horizontal="left" vertical="top" indent="2"/>
    </xf>
    <xf numFmtId="0" fontId="0" fillId="0" borderId="12" xfId="0" applyBorder="1" applyAlignment="1" applyProtection="1">
      <alignment horizontal="left" vertical="top" indent="2"/>
    </xf>
    <xf numFmtId="0" fontId="0" fillId="0" borderId="13" xfId="0" applyBorder="1" applyAlignment="1" applyProtection="1">
      <alignment horizontal="left" vertical="top" indent="2"/>
    </xf>
    <xf numFmtId="0" fontId="0" fillId="0" borderId="14" xfId="0" applyBorder="1" applyAlignment="1" applyProtection="1">
      <alignment horizontal="left" vertical="top" indent="2"/>
    </xf>
    <xf numFmtId="0" fontId="0" fillId="0" borderId="0" xfId="0" applyBorder="1" applyAlignment="1" applyProtection="1">
      <alignment horizontal="left" vertical="top" indent="2"/>
    </xf>
    <xf numFmtId="0" fontId="0" fillId="0" borderId="15" xfId="0" applyBorder="1" applyAlignment="1" applyProtection="1">
      <alignment horizontal="left" vertical="top" indent="2"/>
    </xf>
    <xf numFmtId="0" fontId="0" fillId="0" borderId="16" xfId="0" applyBorder="1" applyAlignment="1" applyProtection="1">
      <alignment horizontal="left" vertical="top" indent="2"/>
    </xf>
    <xf numFmtId="0" fontId="0" fillId="0" borderId="17" xfId="0" applyBorder="1" applyAlignment="1" applyProtection="1">
      <alignment horizontal="left" vertical="top" indent="2"/>
    </xf>
    <xf numFmtId="0" fontId="0" fillId="0" borderId="18" xfId="0" applyBorder="1" applyAlignment="1" applyProtection="1">
      <alignment horizontal="left" vertical="top" indent="2"/>
    </xf>
    <xf numFmtId="0" fontId="30" fillId="0" borderId="16" xfId="0" applyFont="1" applyBorder="1" applyAlignment="1" applyProtection="1">
      <alignment horizontal="left" wrapText="1"/>
    </xf>
    <xf numFmtId="0" fontId="4" fillId="0" borderId="17" xfId="0" applyFont="1" applyBorder="1" applyAlignment="1" applyProtection="1">
      <alignment horizontal="left" wrapText="1"/>
    </xf>
    <xf numFmtId="0" fontId="4" fillId="0" borderId="18" xfId="0" applyFont="1" applyBorder="1" applyAlignment="1" applyProtection="1">
      <alignment horizontal="left" wrapText="1"/>
    </xf>
    <xf numFmtId="0" fontId="5" fillId="0" borderId="14" xfId="0" applyFont="1" applyBorder="1" applyAlignment="1" applyProtection="1">
      <alignment horizontal="justify" wrapText="1"/>
    </xf>
    <xf numFmtId="0" fontId="5" fillId="0" borderId="0" xfId="0" applyFont="1" applyBorder="1" applyAlignment="1" applyProtection="1">
      <alignment horizontal="justify" wrapText="1"/>
    </xf>
    <xf numFmtId="0" fontId="5" fillId="0" borderId="15" xfId="0" applyFont="1" applyBorder="1" applyAlignment="1" applyProtection="1">
      <alignment horizontal="justify" wrapText="1"/>
    </xf>
    <xf numFmtId="0" fontId="4" fillId="0" borderId="14" xfId="0" applyFont="1" applyBorder="1" applyAlignment="1" applyProtection="1">
      <alignment horizontal="center" vertical="top" wrapText="1"/>
    </xf>
    <xf numFmtId="0" fontId="4" fillId="0" borderId="0" xfId="0" applyFont="1" applyBorder="1" applyAlignment="1" applyProtection="1">
      <alignment horizontal="center" vertical="top" wrapText="1"/>
    </xf>
    <xf numFmtId="0" fontId="4" fillId="0" borderId="15" xfId="0" applyFont="1" applyBorder="1" applyAlignment="1" applyProtection="1">
      <alignment horizontal="center" vertical="top" wrapText="1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0" fillId="0" borderId="2" xfId="0" quotePrefix="1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10" fillId="0" borderId="37" xfId="0" applyFont="1" applyBorder="1" applyAlignment="1">
      <alignment horizontal="center" vertical="center" textRotation="90"/>
    </xf>
    <xf numFmtId="0" fontId="10" fillId="0" borderId="14" xfId="0" applyFont="1" applyBorder="1" applyAlignment="1">
      <alignment horizontal="center" vertical="center" textRotation="90"/>
    </xf>
    <xf numFmtId="0" fontId="10" fillId="0" borderId="38" xfId="0" applyFont="1" applyBorder="1" applyAlignment="1">
      <alignment horizontal="center" vertical="center" textRotation="90"/>
    </xf>
    <xf numFmtId="0" fontId="10" fillId="0" borderId="16" xfId="0" applyFont="1" applyBorder="1" applyAlignment="1">
      <alignment horizontal="center" vertical="center" textRotation="90"/>
    </xf>
    <xf numFmtId="0" fontId="0" fillId="0" borderId="3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right" vertical="center" wrapText="1"/>
    </xf>
    <xf numFmtId="0" fontId="0" fillId="0" borderId="4" xfId="0" applyFont="1" applyBorder="1" applyAlignment="1">
      <alignment horizontal="right" vertical="center" wrapText="1"/>
    </xf>
    <xf numFmtId="0" fontId="0" fillId="0" borderId="2" xfId="0" applyFont="1" applyBorder="1" applyAlignment="1" applyProtection="1">
      <alignment horizontal="center" vertical="center"/>
      <protection locked="0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0" fillId="0" borderId="3" xfId="0" applyFont="1" applyBorder="1" applyAlignment="1">
      <alignment horizontal="right" vertical="center"/>
    </xf>
    <xf numFmtId="0" fontId="0" fillId="0" borderId="4" xfId="0" applyFont="1" applyBorder="1" applyAlignment="1">
      <alignment horizontal="right" vertical="center"/>
    </xf>
    <xf numFmtId="0" fontId="0" fillId="0" borderId="28" xfId="0" applyFont="1" applyBorder="1" applyAlignment="1">
      <alignment horizontal="left" vertical="center" wrapText="1" indent="1"/>
    </xf>
    <xf numFmtId="0" fontId="0" fillId="0" borderId="29" xfId="0" applyFont="1" applyBorder="1" applyAlignment="1">
      <alignment horizontal="left" vertical="center" wrapText="1" indent="1"/>
    </xf>
    <xf numFmtId="0" fontId="0" fillId="0" borderId="30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32" xfId="0" applyFont="1" applyBorder="1" applyAlignment="1" applyProtection="1">
      <alignment horizontal="center" vertical="center"/>
      <protection locked="0"/>
    </xf>
    <xf numFmtId="0" fontId="2" fillId="0" borderId="3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0" fillId="0" borderId="27" xfId="0" applyFont="1" applyBorder="1" applyAlignment="1">
      <alignment horizontal="left" vertical="center" indent="1"/>
    </xf>
    <xf numFmtId="0" fontId="0" fillId="0" borderId="1" xfId="0" applyFont="1" applyBorder="1" applyAlignment="1">
      <alignment horizontal="left" vertical="center" indent="1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0" fillId="0" borderId="3" xfId="0" applyFont="1" applyBorder="1" applyAlignment="1" applyProtection="1">
      <alignment horizontal="center" vertical="center" wrapText="1"/>
      <protection locked="0"/>
    </xf>
    <xf numFmtId="0" fontId="0" fillId="0" borderId="26" xfId="0" applyFont="1" applyBorder="1" applyAlignment="1" applyProtection="1">
      <alignment horizontal="center" vertical="center" wrapText="1"/>
      <protection locked="0"/>
    </xf>
    <xf numFmtId="0" fontId="0" fillId="0" borderId="25" xfId="0" applyFont="1" applyBorder="1" applyAlignment="1">
      <alignment horizontal="left" vertical="center" indent="1"/>
    </xf>
    <xf numFmtId="0" fontId="0" fillId="0" borderId="4" xfId="0" applyFont="1" applyBorder="1" applyAlignment="1">
      <alignment horizontal="left" vertical="center" inden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9" xfId="0" applyFont="1" applyBorder="1" applyAlignment="1">
      <alignment horizontal="left" vertical="center" indent="1"/>
    </xf>
    <xf numFmtId="0" fontId="1" fillId="0" borderId="20" xfId="0" applyFont="1" applyBorder="1" applyAlignment="1">
      <alignment horizontal="left" vertical="center" indent="1"/>
    </xf>
    <xf numFmtId="14" fontId="0" fillId="0" borderId="21" xfId="0" applyNumberFormat="1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0" xfId="0" applyFont="1" applyBorder="1" applyAlignment="1" applyProtection="1">
      <alignment horizontal="center" vertical="center"/>
      <protection locked="0"/>
    </xf>
    <xf numFmtId="3" fontId="0" fillId="0" borderId="1" xfId="0" applyNumberFormat="1" applyBorder="1" applyAlignment="1">
      <alignment horizontal="center" vertical="center"/>
    </xf>
    <xf numFmtId="0" fontId="10" fillId="4" borderId="43" xfId="0" applyFont="1" applyFill="1" applyBorder="1" applyAlignment="1">
      <alignment horizontal="left" vertical="center" wrapText="1" indent="4"/>
    </xf>
    <xf numFmtId="0" fontId="10" fillId="4" borderId="39" xfId="0" applyFont="1" applyFill="1" applyBorder="1" applyAlignment="1">
      <alignment horizontal="left" vertical="center" wrapText="1" indent="4"/>
    </xf>
    <xf numFmtId="0" fontId="10" fillId="4" borderId="5" xfId="0" applyFont="1" applyFill="1" applyBorder="1" applyAlignment="1">
      <alignment horizontal="left" vertical="center" wrapText="1" indent="4"/>
    </xf>
    <xf numFmtId="0" fontId="10" fillId="4" borderId="6" xfId="0" applyFont="1" applyFill="1" applyBorder="1" applyAlignment="1">
      <alignment horizontal="left" vertical="center" wrapText="1" indent="4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left" vertical="center" indent="4"/>
    </xf>
    <xf numFmtId="0" fontId="15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15" fillId="4" borderId="39" xfId="0" applyNumberFormat="1" applyFont="1" applyFill="1" applyBorder="1" applyAlignment="1" applyProtection="1">
      <alignment horizontal="center" vertical="center"/>
      <protection locked="0"/>
    </xf>
    <xf numFmtId="3" fontId="0" fillId="4" borderId="3" xfId="0" applyNumberForma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10" fillId="0" borderId="2" xfId="0" applyFont="1" applyBorder="1" applyAlignment="1">
      <alignment horizontal="left" vertical="center" indent="4"/>
    </xf>
    <xf numFmtId="0" fontId="10" fillId="0" borderId="3" xfId="0" applyFont="1" applyBorder="1" applyAlignment="1">
      <alignment horizontal="left" vertical="center" indent="4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indent="4"/>
    </xf>
    <xf numFmtId="0" fontId="2" fillId="0" borderId="4" xfId="0" applyFont="1" applyBorder="1" applyAlignment="1">
      <alignment horizontal="left" vertical="center" indent="4"/>
    </xf>
    <xf numFmtId="0" fontId="18" fillId="0" borderId="0" xfId="0" applyFont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indent="4"/>
    </xf>
    <xf numFmtId="0" fontId="0" fillId="0" borderId="4" xfId="0" applyBorder="1" applyAlignment="1">
      <alignment horizontal="left" vertical="center" indent="4"/>
    </xf>
    <xf numFmtId="0" fontId="0" fillId="0" borderId="0" xfId="0" applyAlignment="1">
      <alignment horizontal="center" vertical="center"/>
    </xf>
    <xf numFmtId="167" fontId="15" fillId="0" borderId="1" xfId="0" applyNumberFormat="1" applyFont="1" applyBorder="1" applyAlignment="1">
      <alignment horizontal="center" vertical="center"/>
    </xf>
    <xf numFmtId="167" fontId="15" fillId="0" borderId="1" xfId="0" applyNumberFormat="1" applyFont="1" applyBorder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165" fontId="15" fillId="0" borderId="1" xfId="0" applyNumberFormat="1" applyFont="1" applyBorder="1" applyAlignment="1" applyProtection="1">
      <alignment horizontal="center" vertical="center"/>
      <protection locked="0"/>
    </xf>
    <xf numFmtId="0" fontId="15" fillId="0" borderId="4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4">
    <dxf>
      <font>
        <color theme="8" tint="0.79998168889431442"/>
      </font>
    </dxf>
    <dxf>
      <font>
        <color theme="3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b/>
        <i val="0"/>
        <strike val="0"/>
        <color rgb="FF00B050"/>
      </font>
    </dxf>
    <dxf>
      <font>
        <strike val="0"/>
        <color rgb="FFFF0000"/>
      </font>
    </dxf>
    <dxf>
      <font>
        <color theme="8" tint="0.79998168889431442"/>
      </font>
    </dxf>
    <dxf>
      <font>
        <color theme="3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b/>
        <i val="0"/>
        <strike val="0"/>
        <color rgb="FF00B050"/>
      </font>
    </dxf>
    <dxf>
      <font>
        <strike val="0"/>
        <color rgb="FFFF0000"/>
      </font>
    </dxf>
    <dxf>
      <font>
        <color theme="8" tint="0.79998168889431442"/>
      </font>
    </dxf>
    <dxf>
      <font>
        <color theme="3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b/>
        <i val="0"/>
        <strike val="0"/>
        <color rgb="FF00B050"/>
      </font>
    </dxf>
    <dxf>
      <font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198462</xdr:colOff>
      <xdr:row>13</xdr:row>
      <xdr:rowOff>28575</xdr:rowOff>
    </xdr:from>
    <xdr:to>
      <xdr:col>2</xdr:col>
      <xdr:colOff>474838</xdr:colOff>
      <xdr:row>19</xdr:row>
      <xdr:rowOff>135781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522" y="6985635"/>
          <a:ext cx="1068856" cy="120448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781794</xdr:colOff>
      <xdr:row>13</xdr:row>
      <xdr:rowOff>19050</xdr:rowOff>
    </xdr:from>
    <xdr:to>
      <xdr:col>4</xdr:col>
      <xdr:colOff>363446</xdr:colOff>
      <xdr:row>19</xdr:row>
      <xdr:rowOff>124578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3334" y="6976110"/>
          <a:ext cx="1296152" cy="120280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57150</xdr:colOff>
      <xdr:row>6</xdr:row>
      <xdr:rowOff>487680</xdr:rowOff>
    </xdr:from>
    <xdr:to>
      <xdr:col>7</xdr:col>
      <xdr:colOff>151647</xdr:colOff>
      <xdr:row>7</xdr:row>
      <xdr:rowOff>811531</xdr:rowOff>
    </xdr:to>
    <xdr:pic>
      <xdr:nvPicPr>
        <xdr:cNvPr id="10" name="Image 9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608" b="6915"/>
        <a:stretch/>
      </xdr:blipFill>
      <xdr:spPr>
        <a:xfrm>
          <a:off x="948690" y="3390900"/>
          <a:ext cx="4796037" cy="1207771"/>
        </a:xfrm>
        <a:prstGeom prst="rect">
          <a:avLst/>
        </a:prstGeom>
      </xdr:spPr>
    </xdr:pic>
    <xdr:clientData/>
  </xdr:twoCellAnchor>
  <xdr:twoCellAnchor editAs="oneCell">
    <xdr:from>
      <xdr:col>2</xdr:col>
      <xdr:colOff>691516</xdr:colOff>
      <xdr:row>4</xdr:row>
      <xdr:rowOff>781008</xdr:rowOff>
    </xdr:from>
    <xdr:to>
      <xdr:col>6</xdr:col>
      <xdr:colOff>853441</xdr:colOff>
      <xdr:row>6</xdr:row>
      <xdr:rowOff>472440</xdr:rowOff>
    </xdr:to>
    <xdr:pic>
      <xdr:nvPicPr>
        <xdr:cNvPr id="11" name="Image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649" b="42973"/>
        <a:stretch/>
      </xdr:blipFill>
      <xdr:spPr>
        <a:xfrm>
          <a:off x="1583056" y="1916388"/>
          <a:ext cx="3735705" cy="1459272"/>
        </a:xfrm>
        <a:prstGeom prst="rect">
          <a:avLst/>
        </a:prstGeom>
      </xdr:spPr>
    </xdr:pic>
    <xdr:clientData/>
  </xdr:twoCellAnchor>
  <xdr:twoCellAnchor editAs="oneCell">
    <xdr:from>
      <xdr:col>6</xdr:col>
      <xdr:colOff>513059</xdr:colOff>
      <xdr:row>15</xdr:row>
      <xdr:rowOff>99060</xdr:rowOff>
    </xdr:from>
    <xdr:to>
      <xdr:col>7</xdr:col>
      <xdr:colOff>851656</xdr:colOff>
      <xdr:row>20</xdr:row>
      <xdr:rowOff>39759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978379" y="6758940"/>
          <a:ext cx="1466357" cy="855099"/>
        </a:xfrm>
        <a:prstGeom prst="rect">
          <a:avLst/>
        </a:prstGeom>
      </xdr:spPr>
    </xdr:pic>
    <xdr:clientData/>
  </xdr:twoCellAnchor>
  <xdr:twoCellAnchor editAs="oneCell">
    <xdr:from>
      <xdr:col>5</xdr:col>
      <xdr:colOff>198997</xdr:colOff>
      <xdr:row>13</xdr:row>
      <xdr:rowOff>22860</xdr:rowOff>
    </xdr:from>
    <xdr:to>
      <xdr:col>5</xdr:col>
      <xdr:colOff>1127164</xdr:colOff>
      <xdr:row>19</xdr:row>
      <xdr:rowOff>117346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536557" y="6316980"/>
          <a:ext cx="928167" cy="1191766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259081</xdr:colOff>
      <xdr:row>1</xdr:row>
      <xdr:rowOff>30480</xdr:rowOff>
    </xdr:from>
    <xdr:to>
      <xdr:col>2</xdr:col>
      <xdr:colOff>792481</xdr:colOff>
      <xdr:row>1</xdr:row>
      <xdr:rowOff>563880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58141" y="91440"/>
          <a:ext cx="1325880" cy="533400"/>
        </a:xfrm>
        <a:prstGeom prst="rect">
          <a:avLst/>
        </a:prstGeom>
      </xdr:spPr>
    </xdr:pic>
    <xdr:clientData/>
  </xdr:twoCellAnchor>
  <xdr:twoCellAnchor editAs="oneCell">
    <xdr:from>
      <xdr:col>6</xdr:col>
      <xdr:colOff>167640</xdr:colOff>
      <xdr:row>11</xdr:row>
      <xdr:rowOff>114300</xdr:rowOff>
    </xdr:from>
    <xdr:to>
      <xdr:col>7</xdr:col>
      <xdr:colOff>1063927</xdr:colOff>
      <xdr:row>14</xdr:row>
      <xdr:rowOff>137160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632960" y="6042660"/>
          <a:ext cx="2024047" cy="571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</xdr:row>
      <xdr:rowOff>42856</xdr:rowOff>
    </xdr:from>
    <xdr:to>
      <xdr:col>7</xdr:col>
      <xdr:colOff>1057275</xdr:colOff>
      <xdr:row>1</xdr:row>
      <xdr:rowOff>720446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775" b="8930"/>
        <a:stretch/>
      </xdr:blipFill>
      <xdr:spPr>
        <a:xfrm>
          <a:off x="5631180" y="103816"/>
          <a:ext cx="1019175" cy="677590"/>
        </a:xfrm>
        <a:prstGeom prst="rect">
          <a:avLst/>
        </a:prstGeom>
      </xdr:spPr>
    </xdr:pic>
    <xdr:clientData/>
  </xdr:twoCellAnchor>
  <xdr:twoCellAnchor editAs="oneCell">
    <xdr:from>
      <xdr:col>1</xdr:col>
      <xdr:colOff>160020</xdr:colOff>
      <xdr:row>1</xdr:row>
      <xdr:rowOff>53340</xdr:rowOff>
    </xdr:from>
    <xdr:to>
      <xdr:col>2</xdr:col>
      <xdr:colOff>830581</xdr:colOff>
      <xdr:row>1</xdr:row>
      <xdr:rowOff>525780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9080" y="114300"/>
          <a:ext cx="1463041" cy="4724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91440</xdr:colOff>
          <xdr:row>8</xdr:row>
          <xdr:rowOff>60960</xdr:rowOff>
        </xdr:from>
        <xdr:to>
          <xdr:col>5</xdr:col>
          <xdr:colOff>701040</xdr:colOff>
          <xdr:row>8</xdr:row>
          <xdr:rowOff>327660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module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121920</xdr:colOff>
          <xdr:row>8</xdr:row>
          <xdr:rowOff>68580</xdr:rowOff>
        </xdr:from>
        <xdr:to>
          <xdr:col>7</xdr:col>
          <xdr:colOff>678180</xdr:colOff>
          <xdr:row>8</xdr:row>
          <xdr:rowOff>327660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 débit hors étiage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6</xdr:col>
      <xdr:colOff>260985</xdr:colOff>
      <xdr:row>1</xdr:row>
      <xdr:rowOff>53340</xdr:rowOff>
    </xdr:from>
    <xdr:to>
      <xdr:col>7</xdr:col>
      <xdr:colOff>487680</xdr:colOff>
      <xdr:row>1</xdr:row>
      <xdr:rowOff>730930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775" b="8930"/>
        <a:stretch/>
      </xdr:blipFill>
      <xdr:spPr>
        <a:xfrm>
          <a:off x="7370445" y="175260"/>
          <a:ext cx="1019175" cy="677590"/>
        </a:xfrm>
        <a:prstGeom prst="rect">
          <a:avLst/>
        </a:prstGeom>
      </xdr:spPr>
    </xdr:pic>
    <xdr:clientData/>
  </xdr:twoCellAnchor>
  <xdr:twoCellAnchor editAs="oneCell">
    <xdr:from>
      <xdr:col>1</xdr:col>
      <xdr:colOff>312420</xdr:colOff>
      <xdr:row>1</xdr:row>
      <xdr:rowOff>76200</xdr:rowOff>
    </xdr:from>
    <xdr:to>
      <xdr:col>2</xdr:col>
      <xdr:colOff>53340</xdr:colOff>
      <xdr:row>1</xdr:row>
      <xdr:rowOff>574581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80" y="198120"/>
          <a:ext cx="2194560" cy="4983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91440</xdr:colOff>
          <xdr:row>8</xdr:row>
          <xdr:rowOff>60960</xdr:rowOff>
        </xdr:from>
        <xdr:to>
          <xdr:col>5</xdr:col>
          <xdr:colOff>701040</xdr:colOff>
          <xdr:row>8</xdr:row>
          <xdr:rowOff>327660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QMNA5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121920</xdr:colOff>
          <xdr:row>8</xdr:row>
          <xdr:rowOff>68580</xdr:rowOff>
        </xdr:from>
        <xdr:to>
          <xdr:col>7</xdr:col>
          <xdr:colOff>762000</xdr:colOff>
          <xdr:row>8</xdr:row>
          <xdr:rowOff>327660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 débit d'étiage sèvère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6</xdr:col>
      <xdr:colOff>260985</xdr:colOff>
      <xdr:row>1</xdr:row>
      <xdr:rowOff>53340</xdr:rowOff>
    </xdr:from>
    <xdr:to>
      <xdr:col>7</xdr:col>
      <xdr:colOff>487680</xdr:colOff>
      <xdr:row>1</xdr:row>
      <xdr:rowOff>730930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775" b="8930"/>
        <a:stretch/>
      </xdr:blipFill>
      <xdr:spPr>
        <a:xfrm>
          <a:off x="7370445" y="175260"/>
          <a:ext cx="1019175" cy="677590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</xdr:row>
      <xdr:rowOff>60960</xdr:rowOff>
    </xdr:from>
    <xdr:to>
      <xdr:col>1</xdr:col>
      <xdr:colOff>2245027</xdr:colOff>
      <xdr:row>1</xdr:row>
      <xdr:rowOff>533400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0040" y="182880"/>
          <a:ext cx="2024047" cy="47244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260985</xdr:colOff>
      <xdr:row>1</xdr:row>
      <xdr:rowOff>53340</xdr:rowOff>
    </xdr:from>
    <xdr:to>
      <xdr:col>7</xdr:col>
      <xdr:colOff>487680</xdr:colOff>
      <xdr:row>1</xdr:row>
      <xdr:rowOff>730930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775" b="8930"/>
        <a:stretch/>
      </xdr:blipFill>
      <xdr:spPr>
        <a:xfrm>
          <a:off x="7370445" y="175260"/>
          <a:ext cx="1019175" cy="677590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</xdr:row>
      <xdr:rowOff>68580</xdr:rowOff>
    </xdr:from>
    <xdr:to>
      <xdr:col>1</xdr:col>
      <xdr:colOff>2260267</xdr:colOff>
      <xdr:row>1</xdr:row>
      <xdr:rowOff>594360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5280" y="190500"/>
          <a:ext cx="2024047" cy="525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showGridLines="0" tabSelected="1" workbookViewId="0"/>
  </sheetViews>
  <sheetFormatPr baseColWidth="10" defaultRowHeight="14.4" x14ac:dyDescent="0.3"/>
  <cols>
    <col min="1" max="1" width="1.44140625" style="43" customWidth="1"/>
    <col min="2" max="2" width="11.5546875" style="43"/>
    <col min="3" max="3" width="14.33203125" style="43" customWidth="1"/>
    <col min="4" max="5" width="10.6640625" style="43" customWidth="1"/>
    <col min="6" max="8" width="16.44140625" style="43" customWidth="1"/>
    <col min="9" max="16384" width="11.5546875" style="43"/>
  </cols>
  <sheetData>
    <row r="1" spans="1:8" ht="4.95" customHeight="1" thickBot="1" x14ac:dyDescent="0.35">
      <c r="A1" s="3"/>
    </row>
    <row r="2" spans="1:8" ht="60" customHeight="1" thickBot="1" x14ac:dyDescent="0.35">
      <c r="B2" s="67"/>
      <c r="C2" s="68"/>
      <c r="D2" s="69" t="s">
        <v>93</v>
      </c>
      <c r="E2" s="70"/>
      <c r="F2" s="70"/>
      <c r="G2" s="70"/>
      <c r="H2" s="71"/>
    </row>
    <row r="3" spans="1:8" ht="4.95" customHeight="1" thickBot="1" x14ac:dyDescent="0.35">
      <c r="B3" s="44"/>
      <c r="C3" s="44"/>
      <c r="D3" s="45"/>
    </row>
    <row r="4" spans="1:8" ht="20.100000000000001" customHeight="1" x14ac:dyDescent="0.3">
      <c r="B4" s="46"/>
      <c r="C4" s="47"/>
      <c r="D4" s="47"/>
      <c r="E4" s="47"/>
      <c r="F4" s="47"/>
      <c r="G4" s="47"/>
      <c r="H4" s="48"/>
    </row>
    <row r="5" spans="1:8" ht="70.05" customHeight="1" x14ac:dyDescent="0.3">
      <c r="B5" s="64" t="s">
        <v>1</v>
      </c>
      <c r="C5" s="65"/>
      <c r="D5" s="65"/>
      <c r="E5" s="65"/>
      <c r="F5" s="65"/>
      <c r="G5" s="65"/>
      <c r="H5" s="66"/>
    </row>
    <row r="6" spans="1:8" ht="70.05" customHeight="1" x14ac:dyDescent="0.3">
      <c r="B6" s="64"/>
      <c r="C6" s="65"/>
      <c r="D6" s="65"/>
      <c r="E6" s="65"/>
      <c r="F6" s="65"/>
      <c r="G6" s="65"/>
      <c r="H6" s="66"/>
    </row>
    <row r="7" spans="1:8" ht="70.05" customHeight="1" x14ac:dyDescent="0.3">
      <c r="B7" s="64"/>
      <c r="C7" s="65"/>
      <c r="D7" s="65"/>
      <c r="E7" s="65"/>
      <c r="F7" s="65"/>
      <c r="G7" s="65"/>
      <c r="H7" s="66"/>
    </row>
    <row r="8" spans="1:8" ht="70.05" customHeight="1" x14ac:dyDescent="0.3">
      <c r="B8" s="64"/>
      <c r="C8" s="65"/>
      <c r="D8" s="65"/>
      <c r="E8" s="65"/>
      <c r="F8" s="65"/>
      <c r="G8" s="65"/>
      <c r="H8" s="66"/>
    </row>
    <row r="9" spans="1:8" ht="70.05" customHeight="1" x14ac:dyDescent="0.3">
      <c r="B9" s="61" t="s">
        <v>86</v>
      </c>
      <c r="C9" s="62"/>
      <c r="D9" s="62"/>
      <c r="E9" s="62"/>
      <c r="F9" s="62"/>
      <c r="G9" s="62"/>
      <c r="H9" s="63"/>
    </row>
    <row r="10" spans="1:8" ht="25.05" customHeight="1" thickBot="1" x14ac:dyDescent="0.5">
      <c r="B10" s="58" t="s">
        <v>94</v>
      </c>
      <c r="C10" s="59"/>
      <c r="D10" s="59"/>
      <c r="E10" s="59"/>
      <c r="F10" s="59"/>
      <c r="G10" s="59"/>
      <c r="H10" s="60"/>
    </row>
    <row r="11" spans="1:8" ht="4.95" customHeight="1" thickBot="1" x14ac:dyDescent="0.35"/>
    <row r="12" spans="1:8" x14ac:dyDescent="0.3">
      <c r="B12" s="49" t="s">
        <v>0</v>
      </c>
      <c r="C12" s="50"/>
      <c r="D12" s="50"/>
      <c r="E12" s="50"/>
      <c r="F12" s="50"/>
      <c r="G12" s="50"/>
      <c r="H12" s="51"/>
    </row>
    <row r="13" spans="1:8" x14ac:dyDescent="0.3">
      <c r="B13" s="52"/>
      <c r="C13" s="53"/>
      <c r="D13" s="53"/>
      <c r="E13" s="53"/>
      <c r="F13" s="53"/>
      <c r="G13" s="53"/>
      <c r="H13" s="54"/>
    </row>
    <row r="14" spans="1:8" x14ac:dyDescent="0.3">
      <c r="B14" s="52"/>
      <c r="C14" s="53"/>
      <c r="D14" s="53"/>
      <c r="E14" s="53"/>
      <c r="F14" s="53"/>
      <c r="G14" s="53"/>
      <c r="H14" s="54"/>
    </row>
    <row r="15" spans="1:8" x14ac:dyDescent="0.3">
      <c r="B15" s="52"/>
      <c r="C15" s="53"/>
      <c r="D15" s="53"/>
      <c r="E15" s="53"/>
      <c r="F15" s="53"/>
      <c r="G15" s="53"/>
      <c r="H15" s="54"/>
    </row>
    <row r="16" spans="1:8" x14ac:dyDescent="0.3">
      <c r="B16" s="52"/>
      <c r="C16" s="53"/>
      <c r="D16" s="53"/>
      <c r="E16" s="53"/>
      <c r="F16" s="53"/>
      <c r="G16" s="53"/>
      <c r="H16" s="54"/>
    </row>
    <row r="17" spans="2:8" x14ac:dyDescent="0.3">
      <c r="B17" s="52"/>
      <c r="C17" s="53"/>
      <c r="D17" s="53"/>
      <c r="E17" s="53"/>
      <c r="F17" s="53"/>
      <c r="G17" s="53"/>
      <c r="H17" s="54"/>
    </row>
    <row r="18" spans="2:8" x14ac:dyDescent="0.3">
      <c r="B18" s="52"/>
      <c r="C18" s="53"/>
      <c r="D18" s="53"/>
      <c r="E18" s="53"/>
      <c r="F18" s="53"/>
      <c r="G18" s="53"/>
      <c r="H18" s="54"/>
    </row>
    <row r="19" spans="2:8" x14ac:dyDescent="0.3">
      <c r="B19" s="52"/>
      <c r="C19" s="53"/>
      <c r="D19" s="53"/>
      <c r="E19" s="53"/>
      <c r="F19" s="53"/>
      <c r="G19" s="53"/>
      <c r="H19" s="54"/>
    </row>
    <row r="20" spans="2:8" x14ac:dyDescent="0.3">
      <c r="B20" s="52"/>
      <c r="C20" s="53"/>
      <c r="D20" s="53"/>
      <c r="E20" s="53"/>
      <c r="F20" s="53"/>
      <c r="G20" s="53"/>
      <c r="H20" s="54"/>
    </row>
    <row r="21" spans="2:8" ht="15" thickBot="1" x14ac:dyDescent="0.35">
      <c r="B21" s="55"/>
      <c r="C21" s="56"/>
      <c r="D21" s="56"/>
      <c r="E21" s="56"/>
      <c r="F21" s="56"/>
      <c r="G21" s="56"/>
      <c r="H21" s="57"/>
    </row>
  </sheetData>
  <sheetProtection algorithmName="SHA-512" hashValue="fHMcAAjgHAVu41GvwTXQMy+/w/x7xs1RAEGlYn/ubFSKyaZlsHs22bY6pRcMy5R3Q8YzO4POv7qJ2nzzG1bkZg==" saltValue="UNhgn+9ZofWExo2xCRa1Bw==" spinCount="100000" sheet="1" objects="1" scenarios="1" selectLockedCells="1"/>
  <mergeCells count="6">
    <mergeCell ref="B12:H21"/>
    <mergeCell ref="B10:H10"/>
    <mergeCell ref="B9:H9"/>
    <mergeCell ref="B5:H8"/>
    <mergeCell ref="B2:C2"/>
    <mergeCell ref="D2:H2"/>
  </mergeCells>
  <pageMargins left="0.25" right="0.25" top="1.36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showGridLines="0" workbookViewId="0">
      <selection activeCell="D6" sqref="D6:F6"/>
    </sheetView>
  </sheetViews>
  <sheetFormatPr baseColWidth="10" defaultRowHeight="14.4" x14ac:dyDescent="0.3"/>
  <cols>
    <col min="1" max="1" width="1.44140625" customWidth="1"/>
    <col min="3" max="3" width="14.33203125" customWidth="1"/>
    <col min="4" max="4" width="12.77734375" customWidth="1"/>
    <col min="5" max="5" width="10.6640625" customWidth="1"/>
    <col min="6" max="6" width="35.77734375" customWidth="1"/>
    <col min="7" max="8" width="16.44140625" customWidth="1"/>
  </cols>
  <sheetData>
    <row r="1" spans="1:8" ht="4.95" customHeight="1" thickBot="1" x14ac:dyDescent="0.35">
      <c r="A1" s="3"/>
    </row>
    <row r="2" spans="1:8" ht="60" customHeight="1" thickBot="1" x14ac:dyDescent="0.35">
      <c r="B2" s="109"/>
      <c r="C2" s="110"/>
      <c r="D2" s="111" t="str">
        <f>'Page de garde'!D2:H2</f>
        <v>OUTIL DE CALCUL "FICHE FLUX" (V1.2)</v>
      </c>
      <c r="E2" s="112"/>
      <c r="F2" s="112"/>
      <c r="G2" s="112"/>
      <c r="H2" s="5"/>
    </row>
    <row r="3" spans="1:8" ht="4.95" customHeight="1" x14ac:dyDescent="0.3">
      <c r="B3" s="4"/>
      <c r="C3" s="4"/>
      <c r="D3" s="1"/>
    </row>
    <row r="4" spans="1:8" s="6" customFormat="1" ht="25.05" customHeight="1" x14ac:dyDescent="0.3">
      <c r="B4" s="113" t="s">
        <v>2</v>
      </c>
      <c r="C4" s="114"/>
      <c r="D4" s="114"/>
      <c r="E4" s="114"/>
      <c r="F4" s="114"/>
      <c r="G4" s="114"/>
      <c r="H4" s="114"/>
    </row>
    <row r="5" spans="1:8" ht="4.95" customHeight="1" thickBot="1" x14ac:dyDescent="0.35"/>
    <row r="6" spans="1:8" ht="19.95" customHeight="1" x14ac:dyDescent="0.3">
      <c r="B6" s="115" t="s">
        <v>3</v>
      </c>
      <c r="C6" s="116"/>
      <c r="D6" s="117"/>
      <c r="E6" s="118"/>
      <c r="F6" s="119"/>
      <c r="G6" s="7" t="s">
        <v>4</v>
      </c>
      <c r="H6" s="8"/>
    </row>
    <row r="7" spans="1:8" ht="19.95" customHeight="1" x14ac:dyDescent="0.3">
      <c r="B7" s="107" t="s">
        <v>5</v>
      </c>
      <c r="C7" s="108"/>
      <c r="D7" s="85"/>
      <c r="E7" s="73"/>
      <c r="F7" s="73"/>
      <c r="G7" s="73"/>
      <c r="H7" s="74"/>
    </row>
    <row r="8" spans="1:8" ht="40.049999999999997" customHeight="1" x14ac:dyDescent="0.3">
      <c r="B8" s="102" t="s">
        <v>6</v>
      </c>
      <c r="C8" s="103"/>
      <c r="D8" s="72"/>
      <c r="E8" s="73"/>
      <c r="F8" s="73"/>
      <c r="G8" s="73"/>
      <c r="H8" s="74"/>
    </row>
    <row r="9" spans="1:8" ht="19.95" customHeight="1" x14ac:dyDescent="0.3">
      <c r="B9" s="102" t="s">
        <v>7</v>
      </c>
      <c r="C9" s="103"/>
      <c r="D9" s="85"/>
      <c r="E9" s="73"/>
      <c r="F9" s="73"/>
      <c r="G9" s="73"/>
      <c r="H9" s="74"/>
    </row>
    <row r="10" spans="1:8" ht="40.049999999999997" customHeight="1" x14ac:dyDescent="0.3">
      <c r="B10" s="102" t="s">
        <v>8</v>
      </c>
      <c r="C10" s="103"/>
      <c r="D10" s="104"/>
      <c r="E10" s="105"/>
      <c r="F10" s="105"/>
      <c r="G10" s="105"/>
      <c r="H10" s="106"/>
    </row>
    <row r="11" spans="1:8" ht="40.049999999999997" customHeight="1" thickBot="1" x14ac:dyDescent="0.35">
      <c r="B11" s="92" t="s">
        <v>14</v>
      </c>
      <c r="C11" s="93"/>
      <c r="D11" s="94"/>
      <c r="E11" s="95"/>
      <c r="F11" s="95"/>
      <c r="G11" s="95"/>
      <c r="H11" s="96"/>
    </row>
    <row r="12" spans="1:8" ht="4.95" customHeight="1" thickBot="1" x14ac:dyDescent="0.35">
      <c r="B12" s="1"/>
      <c r="C12" s="1"/>
    </row>
    <row r="13" spans="1:8" ht="25.05" customHeight="1" thickBot="1" x14ac:dyDescent="0.35">
      <c r="A13" s="1"/>
      <c r="B13" s="86" t="s">
        <v>17</v>
      </c>
      <c r="C13" s="87"/>
      <c r="D13" s="87"/>
      <c r="E13" s="87"/>
      <c r="F13" s="87"/>
      <c r="G13" s="87"/>
      <c r="H13" s="88"/>
    </row>
    <row r="14" spans="1:8" ht="4.95" customHeight="1" thickBot="1" x14ac:dyDescent="0.35">
      <c r="A14" s="1"/>
      <c r="B14" s="9"/>
      <c r="C14" s="9"/>
      <c r="D14" s="9"/>
      <c r="E14" s="9"/>
      <c r="F14" s="9"/>
      <c r="G14" s="9"/>
      <c r="H14" s="9"/>
    </row>
    <row r="15" spans="1:8" ht="19.95" customHeight="1" x14ac:dyDescent="0.3">
      <c r="A15" s="1"/>
      <c r="B15" s="97" t="s">
        <v>9</v>
      </c>
      <c r="C15" s="98"/>
      <c r="D15" s="98"/>
      <c r="E15" s="99" t="s">
        <v>10</v>
      </c>
      <c r="F15" s="100"/>
      <c r="G15" s="100"/>
      <c r="H15" s="101"/>
    </row>
    <row r="16" spans="1:8" ht="30" customHeight="1" x14ac:dyDescent="0.3">
      <c r="A16" s="1"/>
      <c r="B16" s="75" t="s">
        <v>11</v>
      </c>
      <c r="C16" s="90" t="s">
        <v>19</v>
      </c>
      <c r="D16" s="91"/>
      <c r="E16" s="72"/>
      <c r="F16" s="73"/>
      <c r="G16" s="73"/>
      <c r="H16" s="74"/>
    </row>
    <row r="17" spans="1:8" ht="34.950000000000003" customHeight="1" x14ac:dyDescent="0.3">
      <c r="A17" s="1"/>
      <c r="B17" s="76"/>
      <c r="C17" s="83" t="s">
        <v>76</v>
      </c>
      <c r="D17" s="84"/>
      <c r="E17" s="85"/>
      <c r="F17" s="73"/>
      <c r="G17" s="73"/>
      <c r="H17" s="74"/>
    </row>
    <row r="18" spans="1:8" ht="30" customHeight="1" x14ac:dyDescent="0.3">
      <c r="A18" s="1"/>
      <c r="B18" s="76"/>
      <c r="C18" s="90" t="s">
        <v>27</v>
      </c>
      <c r="D18" s="91"/>
      <c r="E18" s="72"/>
      <c r="F18" s="73"/>
      <c r="G18" s="73"/>
      <c r="H18" s="74"/>
    </row>
    <row r="19" spans="1:8" ht="34.950000000000003" customHeight="1" x14ac:dyDescent="0.3">
      <c r="A19" s="1"/>
      <c r="B19" s="76"/>
      <c r="C19" s="83" t="s">
        <v>28</v>
      </c>
      <c r="D19" s="84"/>
      <c r="E19" s="85"/>
      <c r="F19" s="73"/>
      <c r="G19" s="73"/>
      <c r="H19" s="74"/>
    </row>
    <row r="20" spans="1:8" ht="34.950000000000003" customHeight="1" x14ac:dyDescent="0.3">
      <c r="A20" s="1"/>
      <c r="B20" s="76"/>
      <c r="C20" s="83" t="s">
        <v>23</v>
      </c>
      <c r="D20" s="84"/>
      <c r="E20" s="72"/>
      <c r="F20" s="73"/>
      <c r="G20" s="73"/>
      <c r="H20" s="74"/>
    </row>
    <row r="21" spans="1:8" ht="34.950000000000003" customHeight="1" x14ac:dyDescent="0.3">
      <c r="A21" s="1"/>
      <c r="B21" s="77"/>
      <c r="C21" s="83" t="s">
        <v>75</v>
      </c>
      <c r="D21" s="84"/>
      <c r="E21" s="85"/>
      <c r="F21" s="73"/>
      <c r="G21" s="73"/>
      <c r="H21" s="74"/>
    </row>
    <row r="22" spans="1:8" ht="19.95" customHeight="1" x14ac:dyDescent="0.3">
      <c r="A22" s="1"/>
      <c r="B22" s="75" t="s">
        <v>22</v>
      </c>
      <c r="C22" s="79" t="s">
        <v>20</v>
      </c>
      <c r="D22" s="10" t="s">
        <v>12</v>
      </c>
      <c r="E22" s="72"/>
      <c r="F22" s="73"/>
      <c r="G22" s="73"/>
      <c r="H22" s="74"/>
    </row>
    <row r="23" spans="1:8" ht="19.95" customHeight="1" x14ac:dyDescent="0.3">
      <c r="A23" s="1"/>
      <c r="B23" s="76"/>
      <c r="C23" s="80"/>
      <c r="D23" s="10" t="s">
        <v>16</v>
      </c>
      <c r="E23" s="72"/>
      <c r="F23" s="73"/>
      <c r="G23" s="73"/>
      <c r="H23" s="74"/>
    </row>
    <row r="24" spans="1:8" ht="19.95" customHeight="1" x14ac:dyDescent="0.3">
      <c r="A24" s="1"/>
      <c r="B24" s="76"/>
      <c r="C24" s="80"/>
      <c r="D24" s="10" t="s">
        <v>13</v>
      </c>
      <c r="E24" s="72"/>
      <c r="F24" s="73"/>
      <c r="G24" s="73"/>
      <c r="H24" s="74"/>
    </row>
    <row r="25" spans="1:8" ht="19.95" customHeight="1" x14ac:dyDescent="0.3">
      <c r="A25" s="1"/>
      <c r="B25" s="76"/>
      <c r="C25" s="80"/>
      <c r="D25" s="10" t="s">
        <v>78</v>
      </c>
      <c r="E25" s="72"/>
      <c r="F25" s="73"/>
      <c r="G25" s="73"/>
      <c r="H25" s="74"/>
    </row>
    <row r="26" spans="1:8" ht="19.95" customHeight="1" x14ac:dyDescent="0.3">
      <c r="A26" s="1"/>
      <c r="B26" s="76"/>
      <c r="C26" s="81"/>
      <c r="D26" s="15" t="s">
        <v>15</v>
      </c>
      <c r="E26" s="72"/>
      <c r="F26" s="73"/>
      <c r="G26" s="73"/>
      <c r="H26" s="74"/>
    </row>
    <row r="27" spans="1:8" ht="19.95" customHeight="1" x14ac:dyDescent="0.3">
      <c r="A27" s="1"/>
      <c r="B27" s="76"/>
      <c r="C27" s="79" t="s">
        <v>21</v>
      </c>
      <c r="D27" s="10" t="s">
        <v>12</v>
      </c>
      <c r="E27" s="72"/>
      <c r="F27" s="73"/>
      <c r="G27" s="73"/>
      <c r="H27" s="74"/>
    </row>
    <row r="28" spans="1:8" ht="19.95" customHeight="1" x14ac:dyDescent="0.3">
      <c r="A28" s="1"/>
      <c r="B28" s="76"/>
      <c r="C28" s="80"/>
      <c r="D28" s="10" t="s">
        <v>16</v>
      </c>
      <c r="E28" s="72"/>
      <c r="F28" s="73"/>
      <c r="G28" s="73"/>
      <c r="H28" s="74"/>
    </row>
    <row r="29" spans="1:8" ht="19.95" customHeight="1" x14ac:dyDescent="0.3">
      <c r="A29" s="1"/>
      <c r="B29" s="76"/>
      <c r="C29" s="80"/>
      <c r="D29" s="10" t="s">
        <v>13</v>
      </c>
      <c r="E29" s="72"/>
      <c r="F29" s="73"/>
      <c r="G29" s="73"/>
      <c r="H29" s="74"/>
    </row>
    <row r="30" spans="1:8" ht="19.95" customHeight="1" x14ac:dyDescent="0.3">
      <c r="A30" s="1"/>
      <c r="B30" s="76"/>
      <c r="C30" s="80"/>
      <c r="D30" s="10" t="s">
        <v>79</v>
      </c>
      <c r="E30" s="72"/>
      <c r="F30" s="73"/>
      <c r="G30" s="73"/>
      <c r="H30" s="74"/>
    </row>
    <row r="31" spans="1:8" ht="19.95" customHeight="1" thickBot="1" x14ac:dyDescent="0.35">
      <c r="A31" s="1"/>
      <c r="B31" s="78"/>
      <c r="C31" s="82"/>
      <c r="D31" s="11" t="s">
        <v>15</v>
      </c>
      <c r="E31" s="72"/>
      <c r="F31" s="73"/>
      <c r="G31" s="73"/>
      <c r="H31" s="74"/>
    </row>
    <row r="32" spans="1:8" ht="4.95" customHeight="1" thickBot="1" x14ac:dyDescent="0.35">
      <c r="A32" s="1"/>
      <c r="B32" s="12"/>
      <c r="C32" s="12"/>
      <c r="D32" s="13"/>
      <c r="E32" s="9"/>
      <c r="F32" s="9"/>
      <c r="G32" s="9"/>
      <c r="H32" s="9"/>
    </row>
    <row r="33" spans="1:8" ht="25.05" customHeight="1" thickBot="1" x14ac:dyDescent="0.35">
      <c r="A33" s="14"/>
      <c r="B33" s="86" t="s">
        <v>18</v>
      </c>
      <c r="C33" s="87"/>
      <c r="D33" s="87"/>
      <c r="E33" s="87"/>
      <c r="F33" s="87"/>
      <c r="G33" s="87"/>
      <c r="H33" s="88"/>
    </row>
    <row r="34" spans="1:8" ht="4.95" customHeight="1" x14ac:dyDescent="0.3">
      <c r="E34" s="1"/>
    </row>
    <row r="35" spans="1:8" ht="100.05" customHeight="1" x14ac:dyDescent="0.3">
      <c r="B35" s="89"/>
      <c r="C35" s="89"/>
      <c r="D35" s="89"/>
      <c r="E35" s="89"/>
      <c r="F35" s="89"/>
      <c r="G35" s="89"/>
      <c r="H35" s="89"/>
    </row>
  </sheetData>
  <sheetProtection algorithmName="SHA-512" hashValue="l1Xx6J3DzNbvelQJElal9u76h+mrhP564QojStq+3fEaYUYxItLQSY1xwAQDFG3tfMdq0mhIq2yYYBA1rjRJeg==" saltValue="PXrAq8EepCL9noQKwAEXcg==" spinCount="100000" sheet="1" objects="1" selectLockedCells="1"/>
  <mergeCells count="46">
    <mergeCell ref="B7:C7"/>
    <mergeCell ref="D7:H7"/>
    <mergeCell ref="B2:C2"/>
    <mergeCell ref="D2:G2"/>
    <mergeCell ref="B4:H4"/>
    <mergeCell ref="B6:C6"/>
    <mergeCell ref="D6:F6"/>
    <mergeCell ref="B8:C8"/>
    <mergeCell ref="D8:H8"/>
    <mergeCell ref="B9:C9"/>
    <mergeCell ref="D9:H9"/>
    <mergeCell ref="B10:C10"/>
    <mergeCell ref="D10:H10"/>
    <mergeCell ref="B11:C11"/>
    <mergeCell ref="D11:H11"/>
    <mergeCell ref="B13:H13"/>
    <mergeCell ref="B15:D15"/>
    <mergeCell ref="E15:H15"/>
    <mergeCell ref="B33:H33"/>
    <mergeCell ref="B35:H35"/>
    <mergeCell ref="E26:H26"/>
    <mergeCell ref="C16:D16"/>
    <mergeCell ref="C17:D17"/>
    <mergeCell ref="C18:D18"/>
    <mergeCell ref="E16:H16"/>
    <mergeCell ref="E17:H17"/>
    <mergeCell ref="E18:H18"/>
    <mergeCell ref="E22:H22"/>
    <mergeCell ref="E23:H23"/>
    <mergeCell ref="E24:H24"/>
    <mergeCell ref="E29:H29"/>
    <mergeCell ref="E30:H30"/>
    <mergeCell ref="E31:H31"/>
    <mergeCell ref="C21:D21"/>
    <mergeCell ref="E27:H27"/>
    <mergeCell ref="E28:H28"/>
    <mergeCell ref="B16:B21"/>
    <mergeCell ref="B22:B31"/>
    <mergeCell ref="C22:C26"/>
    <mergeCell ref="C27:C31"/>
    <mergeCell ref="C19:D19"/>
    <mergeCell ref="E21:H21"/>
    <mergeCell ref="E25:H25"/>
    <mergeCell ref="E19:H19"/>
    <mergeCell ref="C20:D20"/>
    <mergeCell ref="E20:H20"/>
  </mergeCells>
  <pageMargins left="0.25" right="0.25" top="0.75" bottom="0.75" header="0.3" footer="0.3"/>
  <pageSetup paperSize="9" scale="8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showGridLines="0" workbookViewId="0">
      <selection activeCell="D14" sqref="D14"/>
    </sheetView>
  </sheetViews>
  <sheetFormatPr baseColWidth="10" defaultRowHeight="14.4" x14ac:dyDescent="0.3"/>
  <cols>
    <col min="1" max="1" width="1.44140625" style="6" customWidth="1"/>
    <col min="2" max="3" width="35.77734375" style="6" customWidth="1"/>
    <col min="4" max="16384" width="11.5546875" style="6"/>
  </cols>
  <sheetData>
    <row r="1" spans="1:8" ht="10.050000000000001" customHeight="1" thickBot="1" x14ac:dyDescent="0.35">
      <c r="A1" s="28"/>
    </row>
    <row r="2" spans="1:8" ht="60" customHeight="1" thickBot="1" x14ac:dyDescent="0.35">
      <c r="B2" s="18"/>
      <c r="C2" s="125" t="str">
        <f>Administratif!D2</f>
        <v>OUTIL DE CALCUL "FICHE FLUX" (V1.2)</v>
      </c>
      <c r="D2" s="125"/>
      <c r="E2" s="125"/>
      <c r="F2" s="125"/>
      <c r="G2" s="125"/>
      <c r="H2" s="126"/>
    </row>
    <row r="3" spans="1:8" ht="10.050000000000001" customHeight="1" x14ac:dyDescent="0.3"/>
    <row r="4" spans="1:8" s="17" customFormat="1" ht="30" customHeight="1" x14ac:dyDescent="0.3">
      <c r="B4" s="130" t="s">
        <v>82</v>
      </c>
      <c r="C4" s="130"/>
      <c r="D4" s="130"/>
      <c r="E4" s="130"/>
      <c r="F4" s="130"/>
      <c r="G4" s="130"/>
      <c r="H4" s="130"/>
    </row>
    <row r="5" spans="1:8" ht="10.050000000000001" customHeight="1" x14ac:dyDescent="0.3"/>
    <row r="6" spans="1:8" ht="30" customHeight="1" x14ac:dyDescent="0.3">
      <c r="B6" s="29" t="s">
        <v>3</v>
      </c>
      <c r="C6" s="137">
        <f>Administratif!D6</f>
        <v>0</v>
      </c>
      <c r="D6" s="137"/>
      <c r="E6" s="138"/>
      <c r="F6" s="21" t="s">
        <v>4</v>
      </c>
      <c r="G6" s="150">
        <f>Administratif!H6</f>
        <v>0</v>
      </c>
      <c r="H6" s="151"/>
    </row>
    <row r="7" spans="1:8" ht="30" customHeight="1" x14ac:dyDescent="0.3">
      <c r="B7" s="30" t="s">
        <v>5</v>
      </c>
      <c r="C7" s="131">
        <f>Administratif!D7</f>
        <v>0</v>
      </c>
      <c r="D7" s="131"/>
      <c r="E7" s="131"/>
      <c r="F7" s="131"/>
      <c r="G7" s="131"/>
      <c r="H7" s="132"/>
    </row>
    <row r="8" spans="1:8" ht="10.050000000000001" customHeight="1" x14ac:dyDescent="0.3"/>
    <row r="9" spans="1:8" ht="30" customHeight="1" x14ac:dyDescent="0.3">
      <c r="B9" s="139" t="s">
        <v>48</v>
      </c>
      <c r="C9" s="140"/>
      <c r="D9" s="140"/>
      <c r="E9" s="140"/>
      <c r="F9" s="19"/>
      <c r="G9" s="131"/>
      <c r="H9" s="132"/>
    </row>
    <row r="10" spans="1:8" ht="30" customHeight="1" x14ac:dyDescent="0.3">
      <c r="B10" s="121" t="s">
        <v>47</v>
      </c>
      <c r="C10" s="122"/>
      <c r="D10" s="122"/>
      <c r="E10" s="122"/>
      <c r="F10" s="133"/>
      <c r="G10" s="133"/>
      <c r="H10" s="26" t="s">
        <v>46</v>
      </c>
    </row>
    <row r="11" spans="1:8" ht="25.05" customHeight="1" x14ac:dyDescent="0.3">
      <c r="B11" s="123"/>
      <c r="C11" s="124"/>
      <c r="D11" s="124"/>
      <c r="E11" s="124"/>
      <c r="F11" s="134">
        <f>F10*(60*60*24)</f>
        <v>0</v>
      </c>
      <c r="G11" s="134"/>
      <c r="H11" s="20" t="s">
        <v>38</v>
      </c>
    </row>
    <row r="12" spans="1:8" ht="10.050000000000001" customHeight="1" x14ac:dyDescent="0.3"/>
    <row r="13" spans="1:8" ht="30" customHeight="1" x14ac:dyDescent="0.3">
      <c r="B13" s="135" t="s">
        <v>45</v>
      </c>
      <c r="C13" s="136"/>
      <c r="D13" s="2" t="s">
        <v>24</v>
      </c>
      <c r="E13" s="2" t="s">
        <v>25</v>
      </c>
      <c r="F13" s="2" t="s">
        <v>26</v>
      </c>
      <c r="G13" s="2" t="s">
        <v>77</v>
      </c>
      <c r="H13" s="2" t="s">
        <v>80</v>
      </c>
    </row>
    <row r="14" spans="1:8" ht="30" customHeight="1" x14ac:dyDescent="0.3">
      <c r="B14" s="152" t="s">
        <v>31</v>
      </c>
      <c r="C14" s="153"/>
      <c r="D14" s="27"/>
      <c r="E14" s="27"/>
      <c r="F14" s="27"/>
      <c r="G14" s="42"/>
      <c r="H14" s="42"/>
    </row>
    <row r="15" spans="1:8" ht="30" customHeight="1" x14ac:dyDescent="0.3">
      <c r="B15" s="152" t="s">
        <v>32</v>
      </c>
      <c r="C15" s="153"/>
      <c r="D15" s="27"/>
      <c r="E15" s="27"/>
      <c r="F15" s="27"/>
      <c r="G15" s="42"/>
      <c r="H15" s="42"/>
    </row>
    <row r="16" spans="1:8" ht="10.050000000000001" customHeight="1" x14ac:dyDescent="0.3"/>
    <row r="17" spans="2:8" ht="25.05" customHeight="1" x14ac:dyDescent="0.3">
      <c r="B17" s="114" t="s">
        <v>30</v>
      </c>
      <c r="C17" s="114"/>
      <c r="D17" s="114"/>
      <c r="E17" s="114"/>
      <c r="F17" s="114"/>
      <c r="G17" s="114"/>
      <c r="H17" s="114"/>
    </row>
    <row r="18" spans="2:8" ht="10.050000000000001" customHeight="1" x14ac:dyDescent="0.3"/>
    <row r="19" spans="2:8" ht="30" customHeight="1" x14ac:dyDescent="0.3">
      <c r="B19" s="154"/>
      <c r="C19" s="154"/>
      <c r="D19" s="154"/>
      <c r="E19" s="127" t="s">
        <v>42</v>
      </c>
      <c r="F19" s="127"/>
      <c r="G19" s="128" t="s">
        <v>29</v>
      </c>
      <c r="H19" s="128"/>
    </row>
    <row r="20" spans="2:8" ht="30" customHeight="1" x14ac:dyDescent="0.3">
      <c r="B20" s="129" t="s">
        <v>39</v>
      </c>
      <c r="C20" s="129"/>
      <c r="D20" s="129"/>
      <c r="E20" s="155">
        <f>F10</f>
        <v>0</v>
      </c>
      <c r="F20" s="155"/>
      <c r="G20" s="120">
        <f>F11</f>
        <v>0</v>
      </c>
      <c r="H20" s="120"/>
    </row>
    <row r="21" spans="2:8" ht="30" customHeight="1" x14ac:dyDescent="0.3">
      <c r="B21" s="129" t="s">
        <v>40</v>
      </c>
      <c r="C21" s="129"/>
      <c r="D21" s="129"/>
      <c r="E21" s="156"/>
      <c r="F21" s="156"/>
      <c r="G21" s="120">
        <f>E21*(60*60*24)</f>
        <v>0</v>
      </c>
      <c r="H21" s="120"/>
    </row>
    <row r="22" spans="2:8" ht="30" customHeight="1" x14ac:dyDescent="0.3">
      <c r="B22" s="129" t="s">
        <v>41</v>
      </c>
      <c r="C22" s="129"/>
      <c r="D22" s="129"/>
      <c r="E22" s="156"/>
      <c r="F22" s="156"/>
      <c r="G22" s="120">
        <f>E22*(60*60*24)</f>
        <v>0</v>
      </c>
      <c r="H22" s="120"/>
    </row>
    <row r="23" spans="2:8" ht="10.050000000000001" customHeight="1" x14ac:dyDescent="0.3"/>
    <row r="24" spans="2:8" ht="30" customHeight="1" x14ac:dyDescent="0.3">
      <c r="B24" s="135" t="s">
        <v>88</v>
      </c>
      <c r="C24" s="136"/>
      <c r="D24" s="23" t="s">
        <v>24</v>
      </c>
      <c r="E24" s="23" t="s">
        <v>25</v>
      </c>
      <c r="F24" s="23" t="s">
        <v>26</v>
      </c>
      <c r="G24" s="23" t="s">
        <v>77</v>
      </c>
      <c r="H24" s="23" t="s">
        <v>80</v>
      </c>
    </row>
    <row r="25" spans="2:8" ht="30" customHeight="1" x14ac:dyDescent="0.3">
      <c r="B25" s="145" t="s">
        <v>90</v>
      </c>
      <c r="C25" s="146"/>
      <c r="D25" s="38">
        <f>D15-D14</f>
        <v>0</v>
      </c>
      <c r="E25" s="38">
        <f t="shared" ref="E25:H25" si="0">E15-E14</f>
        <v>0</v>
      </c>
      <c r="F25" s="38">
        <f t="shared" si="0"/>
        <v>0</v>
      </c>
      <c r="G25" s="39">
        <f t="shared" si="0"/>
        <v>0</v>
      </c>
      <c r="H25" s="39">
        <f t="shared" si="0"/>
        <v>0</v>
      </c>
    </row>
    <row r="26" spans="2:8" ht="30" customHeight="1" x14ac:dyDescent="0.3">
      <c r="B26" s="143" t="s">
        <v>43</v>
      </c>
      <c r="C26" s="144"/>
      <c r="D26" s="24">
        <f>(D25*$G$21)/1000</f>
        <v>0</v>
      </c>
      <c r="E26" s="24">
        <f t="shared" ref="E26:H26" si="1">(E25*$G$21)/1000</f>
        <v>0</v>
      </c>
      <c r="F26" s="24">
        <f t="shared" si="1"/>
        <v>0</v>
      </c>
      <c r="G26" s="24">
        <f t="shared" si="1"/>
        <v>0</v>
      </c>
      <c r="H26" s="24">
        <f t="shared" si="1"/>
        <v>0</v>
      </c>
    </row>
    <row r="27" spans="2:8" ht="19.95" customHeight="1" x14ac:dyDescent="0.3">
      <c r="B27" s="147" t="s">
        <v>33</v>
      </c>
      <c r="C27" s="147"/>
      <c r="D27" s="147"/>
      <c r="E27" s="147"/>
      <c r="F27" s="147"/>
      <c r="G27" s="147"/>
      <c r="H27" s="147"/>
    </row>
    <row r="28" spans="2:8" ht="10.050000000000001" customHeight="1" x14ac:dyDescent="0.3"/>
    <row r="29" spans="2:8" ht="30" customHeight="1" x14ac:dyDescent="0.3">
      <c r="B29" s="135" t="s">
        <v>89</v>
      </c>
      <c r="C29" s="136"/>
      <c r="D29" s="2" t="s">
        <v>24</v>
      </c>
      <c r="E29" s="2" t="s">
        <v>25</v>
      </c>
      <c r="F29" s="2" t="s">
        <v>26</v>
      </c>
      <c r="G29" s="2" t="s">
        <v>77</v>
      </c>
      <c r="H29" s="2" t="s">
        <v>80</v>
      </c>
    </row>
    <row r="30" spans="2:8" ht="30" customHeight="1" x14ac:dyDescent="0.3">
      <c r="B30" s="145" t="s">
        <v>87</v>
      </c>
      <c r="C30" s="146"/>
      <c r="D30" s="40">
        <v>0.5</v>
      </c>
      <c r="E30" s="40">
        <v>0.3</v>
      </c>
      <c r="F30" s="40">
        <v>0.5</v>
      </c>
      <c r="G30" s="41">
        <v>15</v>
      </c>
      <c r="H30" s="41">
        <v>6</v>
      </c>
    </row>
    <row r="31" spans="2:8" ht="30" customHeight="1" x14ac:dyDescent="0.3">
      <c r="B31" s="148" t="s">
        <v>44</v>
      </c>
      <c r="C31" s="149"/>
      <c r="D31" s="25">
        <f>(D30*$G$20)/1000</f>
        <v>0</v>
      </c>
      <c r="E31" s="25">
        <f t="shared" ref="E31:H31" si="2">(E30*$G$20)/1000</f>
        <v>0</v>
      </c>
      <c r="F31" s="25">
        <f t="shared" si="2"/>
        <v>0</v>
      </c>
      <c r="G31" s="25">
        <f t="shared" si="2"/>
        <v>0</v>
      </c>
      <c r="H31" s="25">
        <f t="shared" si="2"/>
        <v>0</v>
      </c>
    </row>
    <row r="32" spans="2:8" ht="10.050000000000001" customHeight="1" x14ac:dyDescent="0.3"/>
    <row r="33" spans="2:8" ht="25.05" customHeight="1" x14ac:dyDescent="0.3">
      <c r="B33" s="114" t="s">
        <v>70</v>
      </c>
      <c r="C33" s="114"/>
      <c r="D33" s="114"/>
      <c r="E33" s="114"/>
      <c r="F33" s="114"/>
      <c r="G33" s="114"/>
      <c r="H33" s="114"/>
    </row>
    <row r="34" spans="2:8" ht="10.050000000000001" customHeight="1" x14ac:dyDescent="0.3"/>
    <row r="35" spans="2:8" ht="30" customHeight="1" x14ac:dyDescent="0.3">
      <c r="B35" s="16"/>
      <c r="C35" s="16"/>
      <c r="D35" s="22" t="s">
        <v>35</v>
      </c>
      <c r="E35" s="22" t="s">
        <v>36</v>
      </c>
      <c r="F35" s="22" t="s">
        <v>37</v>
      </c>
      <c r="G35" s="22" t="s">
        <v>77</v>
      </c>
      <c r="H35" s="22" t="s">
        <v>81</v>
      </c>
    </row>
    <row r="36" spans="2:8" ht="30" customHeight="1" thickBot="1" x14ac:dyDescent="0.35">
      <c r="B36" s="141" t="s">
        <v>34</v>
      </c>
      <c r="C36" s="142"/>
      <c r="D36" s="22" t="str">
        <f>IF(D26&lt;D31,"OUI","NON")</f>
        <v>NON</v>
      </c>
      <c r="E36" s="22" t="str">
        <f>IF(E26&lt;E31,"OUI","NON")</f>
        <v>NON</v>
      </c>
      <c r="F36" s="22" t="str">
        <f>IF(F26&lt;F31,"OUI","NON")</f>
        <v>NON</v>
      </c>
      <c r="G36" s="22" t="str">
        <f>IF(G26&lt;G31,"OUI","NON")</f>
        <v>NON</v>
      </c>
      <c r="H36" s="22" t="str">
        <f>IF(H26&lt;H31,"OUI","NON")</f>
        <v>NON</v>
      </c>
    </row>
    <row r="37" spans="2:8" ht="15.6" x14ac:dyDescent="0.3">
      <c r="C37" s="32" t="s">
        <v>85</v>
      </c>
      <c r="D37" s="33"/>
      <c r="E37" s="33"/>
      <c r="F37" s="34"/>
    </row>
    <row r="38" spans="2:8" ht="16.2" thickBot="1" x14ac:dyDescent="0.35">
      <c r="C38" s="35" t="s">
        <v>84</v>
      </c>
      <c r="D38" s="36"/>
      <c r="E38" s="36"/>
      <c r="F38" s="37"/>
    </row>
  </sheetData>
  <sheetProtection algorithmName="SHA-512" hashValue="GryBMaKiZDmXxMaz+Pf4VN0wXSVolGPYi4U6aP4Fpas0+t+CxrA39nR1kk+tAgcJnONE8YYw957Ez+pxUXoyAA==" saltValue="5f+XP7VlNaiEurV7tzwzrA==" spinCount="100000" sheet="1" objects="1" selectLockedCells="1"/>
  <mergeCells count="36">
    <mergeCell ref="B24:C24"/>
    <mergeCell ref="B25:C25"/>
    <mergeCell ref="B22:D22"/>
    <mergeCell ref="B19:D19"/>
    <mergeCell ref="E20:F20"/>
    <mergeCell ref="E21:F21"/>
    <mergeCell ref="E22:F22"/>
    <mergeCell ref="G6:H6"/>
    <mergeCell ref="G21:H21"/>
    <mergeCell ref="B17:H17"/>
    <mergeCell ref="B14:C14"/>
    <mergeCell ref="B15:C15"/>
    <mergeCell ref="G20:H20"/>
    <mergeCell ref="B36:C36"/>
    <mergeCell ref="B26:C26"/>
    <mergeCell ref="B29:C29"/>
    <mergeCell ref="B30:C30"/>
    <mergeCell ref="B27:H27"/>
    <mergeCell ref="B33:H33"/>
    <mergeCell ref="B31:C31"/>
    <mergeCell ref="G22:H22"/>
    <mergeCell ref="B10:E11"/>
    <mergeCell ref="G2:H2"/>
    <mergeCell ref="E19:F19"/>
    <mergeCell ref="G19:H19"/>
    <mergeCell ref="B20:D20"/>
    <mergeCell ref="B21:D21"/>
    <mergeCell ref="C2:F2"/>
    <mergeCell ref="B4:H4"/>
    <mergeCell ref="G9:H9"/>
    <mergeCell ref="F10:G10"/>
    <mergeCell ref="F11:G11"/>
    <mergeCell ref="B13:C13"/>
    <mergeCell ref="C7:H7"/>
    <mergeCell ref="C6:E6"/>
    <mergeCell ref="B9:E9"/>
  </mergeCells>
  <conditionalFormatting sqref="D36:H36">
    <cfRule type="cellIs" dxfId="23" priority="8" operator="equal">
      <formula>"NON"</formula>
    </cfRule>
    <cfRule type="cellIs" dxfId="22" priority="9" operator="equal">
      <formula>"OUI"</formula>
    </cfRule>
  </conditionalFormatting>
  <conditionalFormatting sqref="G6:H6 C6:C7">
    <cfRule type="cellIs" dxfId="21" priority="7" operator="equal">
      <formula>0</formula>
    </cfRule>
  </conditionalFormatting>
  <conditionalFormatting sqref="E20:H20 G21:H22">
    <cfRule type="cellIs" dxfId="20" priority="5" operator="equal">
      <formula>0</formula>
    </cfRule>
  </conditionalFormatting>
  <conditionalFormatting sqref="F11:G11">
    <cfRule type="cellIs" dxfId="19" priority="4" operator="equal">
      <formula>0</formula>
    </cfRule>
  </conditionalFormatting>
  <conditionalFormatting sqref="D25:H25">
    <cfRule type="cellIs" dxfId="18" priority="3" operator="equal">
      <formula>0</formula>
    </cfRule>
  </conditionalFormatting>
  <conditionalFormatting sqref="D26:H26">
    <cfRule type="cellIs" dxfId="17" priority="2" operator="equal">
      <formula>0</formula>
    </cfRule>
  </conditionalFormatting>
  <conditionalFormatting sqref="D31:H31">
    <cfRule type="cellIs" dxfId="16" priority="1" operator="equal">
      <formula>0</formula>
    </cfRule>
  </conditionalFormatting>
  <pageMargins left="0.25" right="0.25" top="0.75" bottom="0.75" header="0.3" footer="0.3"/>
  <pageSetup paperSize="9" scale="7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locked="0" defaultSize="0" autoFill="0" autoLine="0" autoPict="0">
                <anchor moveWithCells="1">
                  <from>
                    <xdr:col>5</xdr:col>
                    <xdr:colOff>91440</xdr:colOff>
                    <xdr:row>8</xdr:row>
                    <xdr:rowOff>60960</xdr:rowOff>
                  </from>
                  <to>
                    <xdr:col>5</xdr:col>
                    <xdr:colOff>701040</xdr:colOff>
                    <xdr:row>8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locked="0" defaultSize="0" autoFill="0" autoLine="0" autoPict="0">
                <anchor moveWithCells="1">
                  <from>
                    <xdr:col>6</xdr:col>
                    <xdr:colOff>121920</xdr:colOff>
                    <xdr:row>8</xdr:row>
                    <xdr:rowOff>68580</xdr:rowOff>
                  </from>
                  <to>
                    <xdr:col>7</xdr:col>
                    <xdr:colOff>678180</xdr:colOff>
                    <xdr:row>8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showGridLines="0" workbookViewId="0"/>
  </sheetViews>
  <sheetFormatPr baseColWidth="10" defaultRowHeight="14.4" x14ac:dyDescent="0.3"/>
  <cols>
    <col min="1" max="1" width="1.44140625" style="6" customWidth="1"/>
    <col min="2" max="3" width="35.77734375" style="6" customWidth="1"/>
    <col min="4" max="16384" width="11.5546875" style="6"/>
  </cols>
  <sheetData>
    <row r="1" spans="1:8" ht="10.050000000000001" customHeight="1" thickBot="1" x14ac:dyDescent="0.35">
      <c r="A1" s="28"/>
    </row>
    <row r="2" spans="1:8" ht="60" customHeight="1" thickBot="1" x14ac:dyDescent="0.35">
      <c r="B2" s="18"/>
      <c r="C2" s="125" t="str">
        <f>Administratif!D2</f>
        <v>OUTIL DE CALCUL "FICHE FLUX" (V1.2)</v>
      </c>
      <c r="D2" s="125"/>
      <c r="E2" s="125"/>
      <c r="F2" s="125"/>
      <c r="G2" s="125"/>
      <c r="H2" s="126"/>
    </row>
    <row r="3" spans="1:8" ht="10.050000000000001" customHeight="1" x14ac:dyDescent="0.3"/>
    <row r="4" spans="1:8" s="17" customFormat="1" ht="30" customHeight="1" x14ac:dyDescent="0.3">
      <c r="B4" s="130" t="s">
        <v>83</v>
      </c>
      <c r="C4" s="130"/>
      <c r="D4" s="130"/>
      <c r="E4" s="130"/>
      <c r="F4" s="130"/>
      <c r="G4" s="130"/>
      <c r="H4" s="130"/>
    </row>
    <row r="5" spans="1:8" ht="10.050000000000001" customHeight="1" x14ac:dyDescent="0.3"/>
    <row r="6" spans="1:8" ht="30" customHeight="1" x14ac:dyDescent="0.3">
      <c r="B6" s="29" t="s">
        <v>3</v>
      </c>
      <c r="C6" s="137">
        <f>Administratif!D6</f>
        <v>0</v>
      </c>
      <c r="D6" s="137"/>
      <c r="E6" s="138"/>
      <c r="F6" s="21" t="s">
        <v>4</v>
      </c>
      <c r="G6" s="150">
        <f>Administratif!H6</f>
        <v>0</v>
      </c>
      <c r="H6" s="151"/>
    </row>
    <row r="7" spans="1:8" ht="30" customHeight="1" x14ac:dyDescent="0.3">
      <c r="B7" s="30" t="s">
        <v>5</v>
      </c>
      <c r="C7" s="131">
        <f>Administratif!D7</f>
        <v>0</v>
      </c>
      <c r="D7" s="131"/>
      <c r="E7" s="131"/>
      <c r="F7" s="131"/>
      <c r="G7" s="131"/>
      <c r="H7" s="132"/>
    </row>
    <row r="8" spans="1:8" ht="10.050000000000001" customHeight="1" x14ac:dyDescent="0.3"/>
    <row r="9" spans="1:8" ht="30" customHeight="1" x14ac:dyDescent="0.3">
      <c r="B9" s="139" t="s">
        <v>50</v>
      </c>
      <c r="C9" s="140"/>
      <c r="D9" s="140"/>
      <c r="E9" s="140"/>
      <c r="F9" s="19"/>
      <c r="G9" s="131"/>
      <c r="H9" s="132"/>
    </row>
    <row r="10" spans="1:8" ht="30" customHeight="1" x14ac:dyDescent="0.3">
      <c r="B10" s="121" t="s">
        <v>49</v>
      </c>
      <c r="C10" s="122"/>
      <c r="D10" s="122"/>
      <c r="E10" s="122"/>
      <c r="F10" s="133"/>
      <c r="G10" s="133"/>
      <c r="H10" s="26" t="s">
        <v>46</v>
      </c>
    </row>
    <row r="11" spans="1:8" ht="25.05" customHeight="1" x14ac:dyDescent="0.3">
      <c r="B11" s="123"/>
      <c r="C11" s="124"/>
      <c r="D11" s="124"/>
      <c r="E11" s="124"/>
      <c r="F11" s="134">
        <f>F10*(60*60*24)</f>
        <v>0</v>
      </c>
      <c r="G11" s="134"/>
      <c r="H11" s="20" t="s">
        <v>38</v>
      </c>
    </row>
    <row r="12" spans="1:8" ht="10.050000000000001" customHeight="1" x14ac:dyDescent="0.3"/>
    <row r="13" spans="1:8" ht="30" customHeight="1" x14ac:dyDescent="0.3">
      <c r="B13" s="135" t="s">
        <v>45</v>
      </c>
      <c r="C13" s="136"/>
      <c r="D13" s="2" t="s">
        <v>24</v>
      </c>
      <c r="E13" s="2" t="s">
        <v>25</v>
      </c>
      <c r="F13" s="2" t="s">
        <v>26</v>
      </c>
      <c r="G13" s="2" t="s">
        <v>77</v>
      </c>
      <c r="H13" s="2" t="s">
        <v>80</v>
      </c>
    </row>
    <row r="14" spans="1:8" ht="30" customHeight="1" x14ac:dyDescent="0.3">
      <c r="B14" s="152" t="s">
        <v>73</v>
      </c>
      <c r="C14" s="153"/>
      <c r="D14" s="27"/>
      <c r="E14" s="27"/>
      <c r="F14" s="27"/>
      <c r="G14" s="42"/>
      <c r="H14" s="42"/>
    </row>
    <row r="15" spans="1:8" ht="30" customHeight="1" x14ac:dyDescent="0.3">
      <c r="B15" s="152" t="s">
        <v>74</v>
      </c>
      <c r="C15" s="153"/>
      <c r="D15" s="27"/>
      <c r="E15" s="27"/>
      <c r="F15" s="27"/>
      <c r="G15" s="42"/>
      <c r="H15" s="42"/>
    </row>
    <row r="16" spans="1:8" ht="10.050000000000001" customHeight="1" x14ac:dyDescent="0.3"/>
    <row r="17" spans="2:8" ht="25.05" customHeight="1" x14ac:dyDescent="0.3">
      <c r="B17" s="114" t="s">
        <v>60</v>
      </c>
      <c r="C17" s="114"/>
      <c r="D17" s="114"/>
      <c r="E17" s="114"/>
      <c r="F17" s="114"/>
      <c r="G17" s="114"/>
      <c r="H17" s="114"/>
    </row>
    <row r="18" spans="2:8" ht="10.050000000000001" customHeight="1" x14ac:dyDescent="0.3"/>
    <row r="19" spans="2:8" ht="30" customHeight="1" x14ac:dyDescent="0.3">
      <c r="B19" s="154"/>
      <c r="C19" s="154"/>
      <c r="D19" s="154"/>
      <c r="E19" s="127" t="s">
        <v>42</v>
      </c>
      <c r="F19" s="127"/>
      <c r="G19" s="128" t="s">
        <v>29</v>
      </c>
      <c r="H19" s="128"/>
    </row>
    <row r="20" spans="2:8" ht="30" customHeight="1" x14ac:dyDescent="0.3">
      <c r="B20" s="129" t="s">
        <v>51</v>
      </c>
      <c r="C20" s="129"/>
      <c r="D20" s="129"/>
      <c r="E20" s="157">
        <f>F10</f>
        <v>0</v>
      </c>
      <c r="F20" s="157"/>
      <c r="G20" s="120">
        <f>E20*(60*60*24)</f>
        <v>0</v>
      </c>
      <c r="H20" s="120"/>
    </row>
    <row r="21" spans="2:8" ht="30" customHeight="1" x14ac:dyDescent="0.3">
      <c r="B21" s="129" t="s">
        <v>52</v>
      </c>
      <c r="C21" s="129"/>
      <c r="D21" s="129"/>
      <c r="E21" s="158"/>
      <c r="F21" s="158"/>
      <c r="G21" s="120">
        <f>E21*(60*60*24)</f>
        <v>0</v>
      </c>
      <c r="H21" s="120"/>
    </row>
    <row r="22" spans="2:8" ht="30" customHeight="1" x14ac:dyDescent="0.3">
      <c r="B22" s="129" t="s">
        <v>53</v>
      </c>
      <c r="C22" s="129"/>
      <c r="D22" s="129"/>
      <c r="E22" s="158"/>
      <c r="F22" s="158"/>
      <c r="G22" s="120">
        <f>E22*(60*60*24)</f>
        <v>0</v>
      </c>
      <c r="H22" s="120"/>
    </row>
    <row r="23" spans="2:8" ht="10.050000000000001" customHeight="1" x14ac:dyDescent="0.3"/>
    <row r="24" spans="2:8" ht="30" customHeight="1" x14ac:dyDescent="0.3">
      <c r="B24" s="135" t="s">
        <v>88</v>
      </c>
      <c r="C24" s="136"/>
      <c r="D24" s="23" t="s">
        <v>24</v>
      </c>
      <c r="E24" s="23" t="s">
        <v>25</v>
      </c>
      <c r="F24" s="23" t="s">
        <v>26</v>
      </c>
      <c r="G24" s="23" t="s">
        <v>77</v>
      </c>
      <c r="H24" s="23" t="s">
        <v>80</v>
      </c>
    </row>
    <row r="25" spans="2:8" ht="30" customHeight="1" x14ac:dyDescent="0.3">
      <c r="B25" s="145" t="s">
        <v>91</v>
      </c>
      <c r="C25" s="146"/>
      <c r="D25" s="38">
        <f t="shared" ref="D25:H25" si="0">D15-D14</f>
        <v>0</v>
      </c>
      <c r="E25" s="38">
        <f t="shared" si="0"/>
        <v>0</v>
      </c>
      <c r="F25" s="38">
        <f t="shared" si="0"/>
        <v>0</v>
      </c>
      <c r="G25" s="39">
        <f t="shared" si="0"/>
        <v>0</v>
      </c>
      <c r="H25" s="39">
        <f t="shared" si="0"/>
        <v>0</v>
      </c>
    </row>
    <row r="26" spans="2:8" ht="30" customHeight="1" x14ac:dyDescent="0.3">
      <c r="B26" s="143" t="s">
        <v>54</v>
      </c>
      <c r="C26" s="144"/>
      <c r="D26" s="24">
        <f>(D25*$G$21)/1000</f>
        <v>0</v>
      </c>
      <c r="E26" s="24">
        <f>(E25*$G$21)/1000</f>
        <v>0</v>
      </c>
      <c r="F26" s="24">
        <f t="shared" ref="F26:H26" si="1">(F25*$G$21)/1000</f>
        <v>0</v>
      </c>
      <c r="G26" s="24">
        <f t="shared" si="1"/>
        <v>0</v>
      </c>
      <c r="H26" s="24">
        <f t="shared" si="1"/>
        <v>0</v>
      </c>
    </row>
    <row r="27" spans="2:8" ht="19.95" customHeight="1" x14ac:dyDescent="0.3">
      <c r="B27" s="147" t="s">
        <v>33</v>
      </c>
      <c r="C27" s="147"/>
      <c r="D27" s="147"/>
      <c r="E27" s="147"/>
      <c r="F27" s="147"/>
      <c r="G27" s="147"/>
      <c r="H27" s="147"/>
    </row>
    <row r="28" spans="2:8" ht="10.050000000000001" customHeight="1" x14ac:dyDescent="0.3"/>
    <row r="29" spans="2:8" ht="30" customHeight="1" x14ac:dyDescent="0.3">
      <c r="B29" s="135" t="s">
        <v>89</v>
      </c>
      <c r="C29" s="136"/>
      <c r="D29" s="2" t="s">
        <v>24</v>
      </c>
      <c r="E29" s="2" t="s">
        <v>25</v>
      </c>
      <c r="F29" s="2" t="s">
        <v>26</v>
      </c>
      <c r="G29" s="2" t="s">
        <v>77</v>
      </c>
      <c r="H29" s="2" t="s">
        <v>80</v>
      </c>
    </row>
    <row r="30" spans="2:8" ht="30" customHeight="1" x14ac:dyDescent="0.3">
      <c r="B30" s="145" t="s">
        <v>87</v>
      </c>
      <c r="C30" s="146"/>
      <c r="D30" s="40">
        <v>0.5</v>
      </c>
      <c r="E30" s="40">
        <v>0.3</v>
      </c>
      <c r="F30" s="40">
        <v>0.5</v>
      </c>
      <c r="G30" s="41">
        <v>15</v>
      </c>
      <c r="H30" s="41">
        <v>6</v>
      </c>
    </row>
    <row r="31" spans="2:8" ht="30" customHeight="1" x14ac:dyDescent="0.3">
      <c r="B31" s="148" t="s">
        <v>55</v>
      </c>
      <c r="C31" s="149"/>
      <c r="D31" s="25">
        <f>(D30*$G$20)/1000</f>
        <v>0</v>
      </c>
      <c r="E31" s="25">
        <f t="shared" ref="E31:H31" si="2">(E30*$G$20)/1000</f>
        <v>0</v>
      </c>
      <c r="F31" s="25">
        <f t="shared" si="2"/>
        <v>0</v>
      </c>
      <c r="G31" s="25">
        <f t="shared" si="2"/>
        <v>0</v>
      </c>
      <c r="H31" s="25">
        <f t="shared" si="2"/>
        <v>0</v>
      </c>
    </row>
    <row r="32" spans="2:8" ht="10.050000000000001" customHeight="1" x14ac:dyDescent="0.3"/>
    <row r="33" spans="2:8" ht="25.05" customHeight="1" x14ac:dyDescent="0.3">
      <c r="B33" s="114" t="s">
        <v>71</v>
      </c>
      <c r="C33" s="114"/>
      <c r="D33" s="114"/>
      <c r="E33" s="114"/>
      <c r="F33" s="114"/>
      <c r="G33" s="114"/>
      <c r="H33" s="114"/>
    </row>
    <row r="34" spans="2:8" ht="10.050000000000001" customHeight="1" x14ac:dyDescent="0.3"/>
    <row r="35" spans="2:8" ht="30" customHeight="1" x14ac:dyDescent="0.3">
      <c r="B35" s="16"/>
      <c r="C35" s="16"/>
      <c r="D35" s="22" t="s">
        <v>35</v>
      </c>
      <c r="E35" s="22" t="s">
        <v>36</v>
      </c>
      <c r="F35" s="22" t="s">
        <v>37</v>
      </c>
      <c r="G35" s="22" t="s">
        <v>77</v>
      </c>
      <c r="H35" s="22" t="s">
        <v>81</v>
      </c>
    </row>
    <row r="36" spans="2:8" ht="30" customHeight="1" thickBot="1" x14ac:dyDescent="0.35">
      <c r="B36" s="141" t="s">
        <v>56</v>
      </c>
      <c r="C36" s="159"/>
      <c r="D36" s="31" t="str">
        <f>IF(D26&lt;D31,"OUI","NON")</f>
        <v>NON</v>
      </c>
      <c r="E36" s="31" t="str">
        <f>IF(E26&lt;E31,"OUI","NON")</f>
        <v>NON</v>
      </c>
      <c r="F36" s="31" t="str">
        <f>IF(F26&lt;F31,"OUI","NON")</f>
        <v>NON</v>
      </c>
      <c r="G36" s="22" t="str">
        <f>IF(G26&lt;G31,"OUI","NON")</f>
        <v>NON</v>
      </c>
      <c r="H36" s="22" t="str">
        <f>IF(H26&lt;H31,"OUI","NON")</f>
        <v>NON</v>
      </c>
    </row>
    <row r="37" spans="2:8" ht="15.6" x14ac:dyDescent="0.3">
      <c r="C37" s="32" t="s">
        <v>85</v>
      </c>
      <c r="D37" s="33"/>
      <c r="E37" s="33"/>
      <c r="F37" s="34"/>
    </row>
    <row r="38" spans="2:8" ht="16.2" thickBot="1" x14ac:dyDescent="0.35">
      <c r="C38" s="35" t="s">
        <v>84</v>
      </c>
      <c r="D38" s="36"/>
      <c r="E38" s="36"/>
      <c r="F38" s="37"/>
    </row>
  </sheetData>
  <sheetProtection algorithmName="SHA-512" hashValue="mH6WmRcLjXWQ6xdxiMvh3hK9U4yRCBZ2epbOlAIBHK8oAbTD+EF/qzuSa/0LHjZkgfAOMu69sZbJkMCwxMdJEA==" saltValue="B+Ni7Hz4k2BArEdRVZYajA==" spinCount="100000" sheet="1" objects="1" selectLockedCells="1"/>
  <mergeCells count="36">
    <mergeCell ref="C2:F2"/>
    <mergeCell ref="G2:H2"/>
    <mergeCell ref="B4:H4"/>
    <mergeCell ref="G6:H6"/>
    <mergeCell ref="C6:E6"/>
    <mergeCell ref="G19:H19"/>
    <mergeCell ref="B9:E9"/>
    <mergeCell ref="G9:H9"/>
    <mergeCell ref="B10:E11"/>
    <mergeCell ref="F10:G10"/>
    <mergeCell ref="F11:G11"/>
    <mergeCell ref="B13:C13"/>
    <mergeCell ref="B33:H33"/>
    <mergeCell ref="B36:C36"/>
    <mergeCell ref="B22:D22"/>
    <mergeCell ref="E22:F22"/>
    <mergeCell ref="G22:H22"/>
    <mergeCell ref="B24:C24"/>
    <mergeCell ref="B25:C25"/>
    <mergeCell ref="B26:C26"/>
    <mergeCell ref="C7:H7"/>
    <mergeCell ref="B27:H27"/>
    <mergeCell ref="B29:C29"/>
    <mergeCell ref="B30:C30"/>
    <mergeCell ref="B31:C31"/>
    <mergeCell ref="B20:D20"/>
    <mergeCell ref="E20:F20"/>
    <mergeCell ref="G20:H20"/>
    <mergeCell ref="B21:D21"/>
    <mergeCell ref="E21:F21"/>
    <mergeCell ref="G21:H21"/>
    <mergeCell ref="B14:C14"/>
    <mergeCell ref="B15:C15"/>
    <mergeCell ref="B17:H17"/>
    <mergeCell ref="B19:D19"/>
    <mergeCell ref="E19:F19"/>
  </mergeCells>
  <conditionalFormatting sqref="D36:H36">
    <cfRule type="cellIs" dxfId="15" priority="8" operator="equal">
      <formula>"NON"</formula>
    </cfRule>
    <cfRule type="cellIs" dxfId="14" priority="9" operator="equal">
      <formula>"OUI"</formula>
    </cfRule>
  </conditionalFormatting>
  <conditionalFormatting sqref="G6:H6 C6:C7">
    <cfRule type="cellIs" dxfId="13" priority="7" operator="equal">
      <formula>0</formula>
    </cfRule>
  </conditionalFormatting>
  <conditionalFormatting sqref="F11:G11">
    <cfRule type="cellIs" dxfId="12" priority="5" operator="equal">
      <formula>0</formula>
    </cfRule>
  </conditionalFormatting>
  <conditionalFormatting sqref="E20:H20 G20:H22">
    <cfRule type="cellIs" dxfId="11" priority="4" operator="equal">
      <formula>0</formula>
    </cfRule>
  </conditionalFormatting>
  <conditionalFormatting sqref="D25:H25">
    <cfRule type="cellIs" dxfId="10" priority="3" operator="equal">
      <formula>0</formula>
    </cfRule>
  </conditionalFormatting>
  <conditionalFormatting sqref="D26:H26">
    <cfRule type="cellIs" dxfId="9" priority="2" operator="equal">
      <formula>0</formula>
    </cfRule>
  </conditionalFormatting>
  <conditionalFormatting sqref="D31:H31">
    <cfRule type="cellIs" dxfId="8" priority="1" operator="equal">
      <formula>0</formula>
    </cfRule>
  </conditionalFormatting>
  <pageMargins left="0.25" right="0.25" top="0.75" bottom="0.75" header="0.3" footer="0.3"/>
  <pageSetup paperSize="9" scale="7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Check Box 1">
              <controlPr locked="0" defaultSize="0" autoFill="0" autoLine="0" autoPict="0">
                <anchor moveWithCells="1">
                  <from>
                    <xdr:col>5</xdr:col>
                    <xdr:colOff>91440</xdr:colOff>
                    <xdr:row>8</xdr:row>
                    <xdr:rowOff>60960</xdr:rowOff>
                  </from>
                  <to>
                    <xdr:col>5</xdr:col>
                    <xdr:colOff>701040</xdr:colOff>
                    <xdr:row>8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Check Box 2">
              <controlPr locked="0" defaultSize="0" autoFill="0" autoLine="0" autoPict="0">
                <anchor moveWithCells="1">
                  <from>
                    <xdr:col>6</xdr:col>
                    <xdr:colOff>121920</xdr:colOff>
                    <xdr:row>8</xdr:row>
                    <xdr:rowOff>68580</xdr:rowOff>
                  </from>
                  <to>
                    <xdr:col>7</xdr:col>
                    <xdr:colOff>762000</xdr:colOff>
                    <xdr:row>8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showGridLines="0" workbookViewId="0"/>
  </sheetViews>
  <sheetFormatPr baseColWidth="10" defaultRowHeight="14.4" x14ac:dyDescent="0.3"/>
  <cols>
    <col min="1" max="1" width="1.44140625" style="6" customWidth="1"/>
    <col min="2" max="3" width="35.77734375" style="6" customWidth="1"/>
    <col min="4" max="16384" width="11.5546875" style="6"/>
  </cols>
  <sheetData>
    <row r="1" spans="1:8" ht="10.050000000000001" customHeight="1" thickBot="1" x14ac:dyDescent="0.35">
      <c r="A1" s="28"/>
    </row>
    <row r="2" spans="1:8" ht="60" customHeight="1" thickBot="1" x14ac:dyDescent="0.35">
      <c r="B2" s="18"/>
      <c r="C2" s="125" t="str">
        <f>Administratif!D2</f>
        <v>OUTIL DE CALCUL "FICHE FLUX" (V1.2)</v>
      </c>
      <c r="D2" s="125"/>
      <c r="E2" s="125"/>
      <c r="F2" s="125"/>
      <c r="G2" s="125"/>
      <c r="H2" s="126"/>
    </row>
    <row r="3" spans="1:8" ht="10.050000000000001" customHeight="1" x14ac:dyDescent="0.3"/>
    <row r="4" spans="1:8" s="17" customFormat="1" ht="30" customHeight="1" x14ac:dyDescent="0.3">
      <c r="B4" s="130" t="s">
        <v>69</v>
      </c>
      <c r="C4" s="130"/>
      <c r="D4" s="130"/>
      <c r="E4" s="130"/>
      <c r="F4" s="130"/>
      <c r="G4" s="130"/>
      <c r="H4" s="130"/>
    </row>
    <row r="5" spans="1:8" ht="10.050000000000001" customHeight="1" x14ac:dyDescent="0.3"/>
    <row r="6" spans="1:8" ht="30" customHeight="1" x14ac:dyDescent="0.3">
      <c r="B6" s="29" t="s">
        <v>3</v>
      </c>
      <c r="C6" s="137">
        <f>Administratif!D6</f>
        <v>0</v>
      </c>
      <c r="D6" s="137"/>
      <c r="E6" s="138"/>
      <c r="F6" s="21" t="s">
        <v>4</v>
      </c>
      <c r="G6" s="150">
        <f>Administratif!H6</f>
        <v>0</v>
      </c>
      <c r="H6" s="151"/>
    </row>
    <row r="7" spans="1:8" ht="30" customHeight="1" x14ac:dyDescent="0.3">
      <c r="B7" s="30" t="s">
        <v>5</v>
      </c>
      <c r="C7" s="131">
        <f>Administratif!D7</f>
        <v>0</v>
      </c>
      <c r="D7" s="131"/>
      <c r="E7" s="131"/>
      <c r="F7" s="131"/>
      <c r="G7" s="131"/>
      <c r="H7" s="132"/>
    </row>
    <row r="8" spans="1:8" ht="10.050000000000001" customHeight="1" x14ac:dyDescent="0.3"/>
    <row r="9" spans="1:8" ht="30" customHeight="1" x14ac:dyDescent="0.3">
      <c r="B9" s="160" t="s">
        <v>57</v>
      </c>
      <c r="C9" s="161"/>
      <c r="D9" s="162"/>
      <c r="E9" s="162"/>
      <c r="F9" s="162"/>
      <c r="G9" s="162"/>
      <c r="H9" s="163"/>
    </row>
    <row r="10" spans="1:8" ht="30" customHeight="1" x14ac:dyDescent="0.3">
      <c r="B10" s="121" t="s">
        <v>58</v>
      </c>
      <c r="C10" s="122"/>
      <c r="D10" s="122"/>
      <c r="E10" s="122"/>
      <c r="F10" s="133"/>
      <c r="G10" s="133"/>
      <c r="H10" s="26" t="s">
        <v>46</v>
      </c>
    </row>
    <row r="11" spans="1:8" ht="25.05" customHeight="1" x14ac:dyDescent="0.3">
      <c r="B11" s="123"/>
      <c r="C11" s="124"/>
      <c r="D11" s="124"/>
      <c r="E11" s="124"/>
      <c r="F11" s="134">
        <f>F10*(60*60*24)</f>
        <v>0</v>
      </c>
      <c r="G11" s="134"/>
      <c r="H11" s="20" t="s">
        <v>38</v>
      </c>
    </row>
    <row r="12" spans="1:8" ht="10.050000000000001" customHeight="1" x14ac:dyDescent="0.3"/>
    <row r="13" spans="1:8" ht="30" customHeight="1" x14ac:dyDescent="0.3">
      <c r="B13" s="135" t="s">
        <v>45</v>
      </c>
      <c r="C13" s="136"/>
      <c r="D13" s="2" t="s">
        <v>24</v>
      </c>
      <c r="E13" s="2" t="s">
        <v>25</v>
      </c>
      <c r="F13" s="2" t="s">
        <v>26</v>
      </c>
      <c r="G13" s="2" t="s">
        <v>77</v>
      </c>
      <c r="H13" s="2" t="s">
        <v>80</v>
      </c>
    </row>
    <row r="14" spans="1:8" ht="30" customHeight="1" x14ac:dyDescent="0.3">
      <c r="B14" s="152" t="s">
        <v>68</v>
      </c>
      <c r="C14" s="153"/>
      <c r="D14" s="27"/>
      <c r="E14" s="27"/>
      <c r="F14" s="27"/>
      <c r="G14" s="42"/>
      <c r="H14" s="42"/>
    </row>
    <row r="15" spans="1:8" ht="30" customHeight="1" x14ac:dyDescent="0.3">
      <c r="B15" s="152" t="s">
        <v>67</v>
      </c>
      <c r="C15" s="153"/>
      <c r="D15" s="27"/>
      <c r="E15" s="27"/>
      <c r="F15" s="27"/>
      <c r="G15" s="42"/>
      <c r="H15" s="42"/>
    </row>
    <row r="16" spans="1:8" ht="10.050000000000001" customHeight="1" x14ac:dyDescent="0.3"/>
    <row r="17" spans="2:8" ht="25.05" customHeight="1" x14ac:dyDescent="0.3">
      <c r="B17" s="114" t="s">
        <v>59</v>
      </c>
      <c r="C17" s="114"/>
      <c r="D17" s="114"/>
      <c r="E17" s="114"/>
      <c r="F17" s="114"/>
      <c r="G17" s="114"/>
      <c r="H17" s="114"/>
    </row>
    <row r="18" spans="2:8" ht="10.050000000000001" customHeight="1" x14ac:dyDescent="0.3"/>
    <row r="19" spans="2:8" ht="30" customHeight="1" x14ac:dyDescent="0.3">
      <c r="B19" s="154"/>
      <c r="C19" s="154"/>
      <c r="D19" s="154"/>
      <c r="E19" s="127" t="s">
        <v>42</v>
      </c>
      <c r="F19" s="127"/>
      <c r="G19" s="128" t="s">
        <v>29</v>
      </c>
      <c r="H19" s="128"/>
    </row>
    <row r="20" spans="2:8" ht="30" customHeight="1" x14ac:dyDescent="0.3">
      <c r="B20" s="129" t="s">
        <v>66</v>
      </c>
      <c r="C20" s="129"/>
      <c r="D20" s="129"/>
      <c r="E20" s="157">
        <f>F10</f>
        <v>0</v>
      </c>
      <c r="F20" s="157"/>
      <c r="G20" s="120">
        <f>F11</f>
        <v>0</v>
      </c>
      <c r="H20" s="120"/>
    </row>
    <row r="21" spans="2:8" ht="30" customHeight="1" x14ac:dyDescent="0.3">
      <c r="B21" s="129" t="s">
        <v>65</v>
      </c>
      <c r="C21" s="129"/>
      <c r="D21" s="129"/>
      <c r="E21" s="158"/>
      <c r="F21" s="158"/>
      <c r="G21" s="120">
        <f>E21*(60*60*24)</f>
        <v>0</v>
      </c>
      <c r="H21" s="120"/>
    </row>
    <row r="22" spans="2:8" ht="30" customHeight="1" x14ac:dyDescent="0.3">
      <c r="B22" s="129" t="s">
        <v>64</v>
      </c>
      <c r="C22" s="129"/>
      <c r="D22" s="129"/>
      <c r="E22" s="158"/>
      <c r="F22" s="158"/>
      <c r="G22" s="120">
        <f>E22*(60*60*24)</f>
        <v>0</v>
      </c>
      <c r="H22" s="120"/>
    </row>
    <row r="23" spans="2:8" ht="10.050000000000001" customHeight="1" x14ac:dyDescent="0.3"/>
    <row r="24" spans="2:8" ht="30" customHeight="1" x14ac:dyDescent="0.3">
      <c r="B24" s="135" t="s">
        <v>88</v>
      </c>
      <c r="C24" s="136"/>
      <c r="D24" s="23" t="s">
        <v>24</v>
      </c>
      <c r="E24" s="23" t="s">
        <v>25</v>
      </c>
      <c r="F24" s="23" t="s">
        <v>26</v>
      </c>
      <c r="G24" s="23" t="s">
        <v>77</v>
      </c>
      <c r="H24" s="23" t="s">
        <v>80</v>
      </c>
    </row>
    <row r="25" spans="2:8" ht="30" customHeight="1" x14ac:dyDescent="0.3">
      <c r="B25" s="145" t="s">
        <v>92</v>
      </c>
      <c r="C25" s="146"/>
      <c r="D25" s="38">
        <f>D15-D14</f>
        <v>0</v>
      </c>
      <c r="E25" s="38">
        <f t="shared" ref="E25:H25" si="0">E15-E14</f>
        <v>0</v>
      </c>
      <c r="F25" s="38">
        <f t="shared" si="0"/>
        <v>0</v>
      </c>
      <c r="G25" s="39">
        <f t="shared" si="0"/>
        <v>0</v>
      </c>
      <c r="H25" s="39">
        <f t="shared" si="0"/>
        <v>0</v>
      </c>
    </row>
    <row r="26" spans="2:8" ht="30" customHeight="1" x14ac:dyDescent="0.3">
      <c r="B26" s="143" t="s">
        <v>62</v>
      </c>
      <c r="C26" s="144"/>
      <c r="D26" s="24">
        <f>(D25*$G$21)/1000</f>
        <v>0</v>
      </c>
      <c r="E26" s="24">
        <f t="shared" ref="E26:H26" si="1">(E25*$G$21)/1000</f>
        <v>0</v>
      </c>
      <c r="F26" s="24">
        <f t="shared" si="1"/>
        <v>0</v>
      </c>
      <c r="G26" s="24">
        <f t="shared" si="1"/>
        <v>0</v>
      </c>
      <c r="H26" s="24">
        <f t="shared" si="1"/>
        <v>0</v>
      </c>
    </row>
    <row r="27" spans="2:8" ht="19.95" customHeight="1" x14ac:dyDescent="0.3">
      <c r="B27" s="147" t="s">
        <v>33</v>
      </c>
      <c r="C27" s="147"/>
      <c r="D27" s="147"/>
      <c r="E27" s="147"/>
      <c r="F27" s="147"/>
      <c r="G27" s="147"/>
      <c r="H27" s="147"/>
    </row>
    <row r="28" spans="2:8" ht="10.050000000000001" customHeight="1" x14ac:dyDescent="0.3"/>
    <row r="29" spans="2:8" ht="30" customHeight="1" x14ac:dyDescent="0.3">
      <c r="B29" s="135" t="s">
        <v>89</v>
      </c>
      <c r="C29" s="136"/>
      <c r="D29" s="2" t="s">
        <v>24</v>
      </c>
      <c r="E29" s="2" t="s">
        <v>25</v>
      </c>
      <c r="F29" s="2" t="s">
        <v>26</v>
      </c>
      <c r="G29" s="2" t="s">
        <v>77</v>
      </c>
      <c r="H29" s="2" t="s">
        <v>80</v>
      </c>
    </row>
    <row r="30" spans="2:8" ht="30" customHeight="1" x14ac:dyDescent="0.3">
      <c r="B30" s="145" t="s">
        <v>87</v>
      </c>
      <c r="C30" s="146"/>
      <c r="D30" s="40">
        <v>0.5</v>
      </c>
      <c r="E30" s="40">
        <v>0.3</v>
      </c>
      <c r="F30" s="40">
        <v>0.5</v>
      </c>
      <c r="G30" s="41">
        <v>15</v>
      </c>
      <c r="H30" s="41">
        <v>6</v>
      </c>
    </row>
    <row r="31" spans="2:8" ht="30" customHeight="1" x14ac:dyDescent="0.3">
      <c r="B31" s="148" t="s">
        <v>61</v>
      </c>
      <c r="C31" s="149"/>
      <c r="D31" s="25">
        <f>(D30*$G$20)/1000</f>
        <v>0</v>
      </c>
      <c r="E31" s="25">
        <f t="shared" ref="E31:H31" si="2">(E30*$G$20)/1000</f>
        <v>0</v>
      </c>
      <c r="F31" s="25">
        <f t="shared" si="2"/>
        <v>0</v>
      </c>
      <c r="G31" s="25">
        <f t="shared" si="2"/>
        <v>0</v>
      </c>
      <c r="H31" s="25">
        <f t="shared" si="2"/>
        <v>0</v>
      </c>
    </row>
    <row r="32" spans="2:8" ht="10.050000000000001" customHeight="1" x14ac:dyDescent="0.3"/>
    <row r="33" spans="2:8" ht="25.05" customHeight="1" x14ac:dyDescent="0.3">
      <c r="B33" s="114" t="s">
        <v>72</v>
      </c>
      <c r="C33" s="114"/>
      <c r="D33" s="114"/>
      <c r="E33" s="114"/>
      <c r="F33" s="114"/>
      <c r="G33" s="114"/>
      <c r="H33" s="114"/>
    </row>
    <row r="34" spans="2:8" ht="10.050000000000001" customHeight="1" x14ac:dyDescent="0.3"/>
    <row r="35" spans="2:8" ht="30" customHeight="1" x14ac:dyDescent="0.3">
      <c r="B35" s="16"/>
      <c r="C35" s="16"/>
      <c r="D35" s="22" t="s">
        <v>35</v>
      </c>
      <c r="E35" s="22" t="s">
        <v>36</v>
      </c>
      <c r="F35" s="22" t="s">
        <v>37</v>
      </c>
      <c r="G35" s="22" t="s">
        <v>77</v>
      </c>
      <c r="H35" s="22" t="s">
        <v>81</v>
      </c>
    </row>
    <row r="36" spans="2:8" ht="30" customHeight="1" thickBot="1" x14ac:dyDescent="0.35">
      <c r="B36" s="141" t="s">
        <v>63</v>
      </c>
      <c r="C36" s="142"/>
      <c r="D36" s="22" t="str">
        <f>IF(D26&lt;D31,"OUI","NON")</f>
        <v>NON</v>
      </c>
      <c r="E36" s="22" t="str">
        <f>IF(E26&lt;E31,"OUI","NON")</f>
        <v>NON</v>
      </c>
      <c r="F36" s="22" t="str">
        <f>IF(F26&lt;F31,"OUI","NON")</f>
        <v>NON</v>
      </c>
      <c r="G36" s="22" t="str">
        <f>IF(G26&lt;G31,"OUI","NON")</f>
        <v>NON</v>
      </c>
      <c r="H36" s="22" t="str">
        <f>IF(H26&lt;H31,"OUI","NON")</f>
        <v>NON</v>
      </c>
    </row>
    <row r="37" spans="2:8" ht="15.6" x14ac:dyDescent="0.3">
      <c r="C37" s="32" t="s">
        <v>85</v>
      </c>
      <c r="D37" s="33"/>
      <c r="E37" s="33"/>
      <c r="F37" s="34"/>
    </row>
    <row r="38" spans="2:8" ht="16.2" thickBot="1" x14ac:dyDescent="0.35">
      <c r="C38" s="35" t="s">
        <v>84</v>
      </c>
      <c r="D38" s="36"/>
      <c r="E38" s="36"/>
      <c r="F38" s="37"/>
    </row>
  </sheetData>
  <sheetProtection algorithmName="SHA-512" hashValue="0APZgI+KL52qPTLnQ55rUzQIpMCrdhw1mI990/Yw9K2CEPsaM9nKr5I+qnw5RRqhFg2vB6iIWHtoP+rokzLmzw==" saltValue="5BlMU3Nm09NjRE3eIfH+BA==" spinCount="100000" sheet="1" objects="1" selectLockedCells="1"/>
  <mergeCells count="36">
    <mergeCell ref="B9:C9"/>
    <mergeCell ref="D9:H9"/>
    <mergeCell ref="C2:F2"/>
    <mergeCell ref="G2:H2"/>
    <mergeCell ref="B4:H4"/>
    <mergeCell ref="G6:H6"/>
    <mergeCell ref="C7:H7"/>
    <mergeCell ref="C6:E6"/>
    <mergeCell ref="G19:H19"/>
    <mergeCell ref="B10:E11"/>
    <mergeCell ref="F10:G10"/>
    <mergeCell ref="F11:G11"/>
    <mergeCell ref="B13:C13"/>
    <mergeCell ref="B14:C14"/>
    <mergeCell ref="B15:C15"/>
    <mergeCell ref="B17:H17"/>
    <mergeCell ref="B19:D19"/>
    <mergeCell ref="E19:F19"/>
    <mergeCell ref="B31:C31"/>
    <mergeCell ref="B33:H33"/>
    <mergeCell ref="B36:C36"/>
    <mergeCell ref="B22:D22"/>
    <mergeCell ref="E22:F22"/>
    <mergeCell ref="G22:H22"/>
    <mergeCell ref="B24:C24"/>
    <mergeCell ref="B25:C25"/>
    <mergeCell ref="B26:C26"/>
    <mergeCell ref="B27:H27"/>
    <mergeCell ref="B29:C29"/>
    <mergeCell ref="B30:C30"/>
    <mergeCell ref="B20:D20"/>
    <mergeCell ref="E20:F20"/>
    <mergeCell ref="G20:H20"/>
    <mergeCell ref="B21:D21"/>
    <mergeCell ref="E21:F21"/>
    <mergeCell ref="G21:H21"/>
  </mergeCells>
  <conditionalFormatting sqref="D36:H36">
    <cfRule type="cellIs" dxfId="7" priority="8" operator="equal">
      <formula>"NON"</formula>
    </cfRule>
    <cfRule type="cellIs" dxfId="6" priority="9" operator="equal">
      <formula>"OUI"</formula>
    </cfRule>
  </conditionalFormatting>
  <conditionalFormatting sqref="G6:H6 C6:C7">
    <cfRule type="cellIs" dxfId="5" priority="7" operator="equal">
      <formula>0</formula>
    </cfRule>
  </conditionalFormatting>
  <conditionalFormatting sqref="F11:G11">
    <cfRule type="cellIs" dxfId="4" priority="5" operator="equal">
      <formula>0</formula>
    </cfRule>
  </conditionalFormatting>
  <conditionalFormatting sqref="E20:H20 G21:H22">
    <cfRule type="cellIs" dxfId="3" priority="4" operator="equal">
      <formula>0</formula>
    </cfRule>
  </conditionalFormatting>
  <conditionalFormatting sqref="D25:H25">
    <cfRule type="cellIs" dxfId="2" priority="3" operator="equal">
      <formula>0</formula>
    </cfRule>
  </conditionalFormatting>
  <conditionalFormatting sqref="D26:H26">
    <cfRule type="cellIs" dxfId="1" priority="2" operator="equal">
      <formula>0</formula>
    </cfRule>
  </conditionalFormatting>
  <conditionalFormatting sqref="D31:H31">
    <cfRule type="cellIs" dxfId="0" priority="1" operator="equal">
      <formula>0</formula>
    </cfRule>
  </conditionalFormatting>
  <pageMargins left="0.25" right="0.25" top="0.75" bottom="0.75" header="0.3" footer="0.3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Page de garde</vt:lpstr>
      <vt:lpstr>Administratif</vt:lpstr>
      <vt:lpstr>Flux hors étiage (module)</vt:lpstr>
      <vt:lpstr>Flux étiage sévère (QMNA5)</vt:lpstr>
      <vt:lpstr>Flux autre débit représentatif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carto</dc:creator>
  <cp:lastModifiedBy>Aurélien TOCQUEVILLE</cp:lastModifiedBy>
  <cp:lastPrinted>2017-11-28T15:11:32Z</cp:lastPrinted>
  <dcterms:created xsi:type="dcterms:W3CDTF">2017-09-21T08:09:10Z</dcterms:created>
  <dcterms:modified xsi:type="dcterms:W3CDTF">2025-03-13T15:42:27Z</dcterms:modified>
</cp:coreProperties>
</file>